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8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W38" i="9"/>
  <c r="BW39" i="9" s="1"/>
  <c r="BW40" i="9" s="1"/>
  <c r="BE38" i="9"/>
  <c r="AM38" i="9"/>
  <c r="U38" i="9"/>
  <c r="C38" i="9"/>
  <c r="CO37" i="9"/>
  <c r="BW37" i="9"/>
  <c r="BE37" i="9"/>
  <c r="AM37" i="9"/>
  <c r="U37" i="9"/>
  <c r="C37" i="9"/>
  <c r="CO36" i="9"/>
  <c r="BW36" i="9"/>
  <c r="BE36" i="9"/>
  <c r="AM36" i="9"/>
  <c r="U36" i="9"/>
  <c r="C36" i="9"/>
  <c r="CO35" i="9"/>
  <c r="BW35" i="9"/>
  <c r="BE35" i="9"/>
  <c r="AM35" i="9"/>
  <c r="C35" i="9"/>
  <c r="CO34" i="9"/>
  <c r="BW34" i="9"/>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<sst xmlns="http://schemas.openxmlformats.org/spreadsheetml/2006/main" count="978" uniqueCount="543">
  <si>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</si>
  <si>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</si>
  <si>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</si>
  <si>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</si>
  <si>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</si>
  <si>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</si>
  <si>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</si>
  <si>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</si>
  <si>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</si>
  <si>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</si>
  <si>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</si>
  <si>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</si>
  <si>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</si>
  <si>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</si>
  <si>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</si>
  <si>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</si>
  <si>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</si>
  <si>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</si>
  <si>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</si>
  <si>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</si>
  <si>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</si>
  <si>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</si>
  <si>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</si>
  <si>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</si>
  <si>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</si>
  <si>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</si>
  <si>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</si>
  <si>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</si>
  <si>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</si>
  <si>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</si>
  <si>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</si>
  <si>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</si>
  <si>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</si>
  <si>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</si>
  <si>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</si>
  <si>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</si>
  <si>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</si>
  <si>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</si>
  <si>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</si>
  <si>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</si>
  <si>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</si>
  <si>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</si>
  <si>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</si>
  <si>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</si>
  <si>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</si>
  <si>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</si>
  <si>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</si>
  <si>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</si>
  <si>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</si>
  <si>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</si>
  <si>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</si>
  <si>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</si>
  <si>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</si>
  <si>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</si>
  <si>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</si>
  <si>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</si>
  <si>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</si>
  <si>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</si>
  <si>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</si>
  <si>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</si>
  <si>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</si>
  <si>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</si>
  <si>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</si>
  <si>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</si>
  <si>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</si>
  <si>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</si>
  <si>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</si>
  <si>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</si>
  <si>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</si>
  <si>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</si>
  <si>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</si>
  <si>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</si>
  <si>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</si>
  <si>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</si>
  <si>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</si>
  <si>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</si>
  <si>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</si>
  <si>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</si>
  <si>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</si>
  <si>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</si>
  <si>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</si>
  <si>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</si>
  <si>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</si>
  <si>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</si>
  <si>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</si>
  <si>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</si>
  <si>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</si>
  <si>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</si>
  <si>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</si>
  <si>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</si>
  <si>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</si>
  <si>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</si>
  <si>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</si>
  <si>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</si>
  <si>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</si>
  <si>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</si>
  <si>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</si>
  <si>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</si>
  <si>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</si>
  <si>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</si>
  <si>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</si>
  <si>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</si>
  <si>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</si>
  <si>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</si>
  <si>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</si>
  <si>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</si>
  <si>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</si>
  <si>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</si>
  <si>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</si>
  <si>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</si>
  <si>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</si>
  <si>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</si>
  <si>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</si>
  <si>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</si>
  <si>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</si>
  <si>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</si>
  <si>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</si>
  <si>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</si>
  <si>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</si>
  <si>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</si>
  <si>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</si>
  <si>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</si>
  <si>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</si>
  <si>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</si>
  <si>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</si>
  <si>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</si>
  <si>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</si>
  <si>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</si>
  <si>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</si>
  <si>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</si>
  <si>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</si>
  <si>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</si>
  <si>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</si>
  <si>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</si>
  <si>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</si>
  <si>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</si>
  <si>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</si>
  <si>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</si>
  <si>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</si>
  <si>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</si>
  <si>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</si>
  <si>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</si>
  <si>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</si>
  <si>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</si>
  <si>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</si>
  <si>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</si>
  <si>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</si>
  <si>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</si>
  <si>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</si>
  <si>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</si>
  <si>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</si>
  <si>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</si>
  <si>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</si>
  <si>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</si>
  <si>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</si>
  <si>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</si>
  <si>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</si>
  <si>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</si>
  <si>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</si>
  <si>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</si>
  <si>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</si>
  <si>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</si>
  <si>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</si>
  <si>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</si>
  <si>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</si>
  <si>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</si>
  <si>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</si>
  <si>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</si>
  <si>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</si>
  <si>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</si>
  <si>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</si>
  <si>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</si>
  <si>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</si>
  <si>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</si>
  <si>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</si>
  <si>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</si>
  <si>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</si>
  <si>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</si>
  <si>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</si>
  <si>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</si>
  <si>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</si>
  <si>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</si>
  <si>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</si>
  <si>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</si>
  <si>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</si>
  <si>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</si>
  <si>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</si>
  <si>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</si>
  <si>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</si>
  <si>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</si>
  <si>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</si>
  <si>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</si>
  <si>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</si>
  <si>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</si>
  <si>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北海道東神楽町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</si>
  <si>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</si>
  <si>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</si>
  <si>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</si>
  <si>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</si>
  <si>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</si>
  <si>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</si>
  <si>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</si>
  <si>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</si>
  <si>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</si>
  <si>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</si>
  <si>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</si>
  <si>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</si>
  <si>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</si>
  <si>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</si>
  <si>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</si>
  <si>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</si>
  <si>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</si>
  <si>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</si>
  <si>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</si>
  <si>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</si>
  <si>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</si>
  <si>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</si>
  <si>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</si>
  <si>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</si>
  <si>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</si>
  <si>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</si>
  <si>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</si>
  <si>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</si>
  <si>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</si>
  <si>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</si>
  <si>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</si>
  <si>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</si>
  <si>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</si>
  <si>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</si>
  <si>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</si>
  <si>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</si>
  <si>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</si>
  <si>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</si>
  <si>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</si>
  <si>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</si>
  <si>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</si>
  <si>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</si>
  <si>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</si>
  <si>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</si>
  <si>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</si>
  <si>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</si>
  <si>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</si>
  <si>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</si>
  <si>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</si>
  <si>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</si>
  <si>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</si>
  <si>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</si>
  <si>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</si>
  <si>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</si>
  <si>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</si>
  <si>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</si>
  <si>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</si>
  <si>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</si>
  <si>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</si>
  <si>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</si>
  <si>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</si>
  <si>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</si>
  <si>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</si>
  <si>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</si>
  <si>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</si>
  <si>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</si>
  <si>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</si>
  <si>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</si>
  <si>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</si>
  <si>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</si>
  <si>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</si>
  <si>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</si>
  <si>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</si>
  <si>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</si>
  <si>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</si>
  <si>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</si>
  <si>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</si>
  <si>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</si>
  <si>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</si>
  <si>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</si>
  <si>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</si>
  <si>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</si>
  <si>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</si>
  <si>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</si>
  <si>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</si>
  <si>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</si>
  <si>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</si>
  <si>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</si>
  <si>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</si>
  <si>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</si>
  <si>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</si>
  <si>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</si>
  <si>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</si>
  <si>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</si>
  <si>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</si>
  <si>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</si>
  <si>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</si>
  <si>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</si>
  <si>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</si>
  <si>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</si>
  <si>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</si>
  <si>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</si>
  <si>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</si>
  <si>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</si>
  <si>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</si>
  <si>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</si>
  <si>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</si>
  <si>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</si>
  <si>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</si>
  <si>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</si>
  <si>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</si>
  <si>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</si>
  <si>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</si>
  <si>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</si>
  <si>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</si>
  <si>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</si>
  <si>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</si>
  <si>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</si>
  <si>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</si>
  <si>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</si>
  <si>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</si>
  <si>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</si>
  <si>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</si>
  <si>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</si>
  <si>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</si>
  <si>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</si>
  <si>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</si>
  <si>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</si>
  <si>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</si>
  <si>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</si>
  <si>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</si>
  <si>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</si>
  <si>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</si>
  <si>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t>
    <phoneticPr fontId="18"/>
  </si>
  <si>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</si>
  <si>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</si>
  <si>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</si>
  <si>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</si>
  <si>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</si>
  <si>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</si>
  <si>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</si>
  <si>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</si>
  <si>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</si>
  <si>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</si>
  <si>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</si>
  <si>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</si>
  <si>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</si>
  <si>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</si>
  <si>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</si>
  <si>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北海道東神楽町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</si>
  <si>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</si>
  <si>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</si>
  <si>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</si>
  <si>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</si>
  <si>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</si>
  <si>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</si>
  <si>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</si>
  <si>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</si>
  <si>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</si>
  <si>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</si>
  <si>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</si>
  <si>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</si>
  <si>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</si>
  <si>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</si>
  <si>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</si>
  <si>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</si>
  <si>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</si>
  <si>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</si>
  <si>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</si>
  <si>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</si>
  <si>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</si>
  <si>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</si>
  <si>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</si>
  <si>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</si>
  <si>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</si>
  <si>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</si>
  <si>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</si>
  <si>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</si>
  <si>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</si>
  <si>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</si>
  <si>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</si>
  <si>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</si>
  <si>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</si>
  <si>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</si>
  <si>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</si>
  <si>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</si>
  <si>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</si>
  <si>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</si>
  <si>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</si>
  <si>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</si>
  <si>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</si>
  <si>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</si>
  <si>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</si>
  <si>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</si>
  <si>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</si>
  <si>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</si>
  <si>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</si>
  <si>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</si>
  <si>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</si>
  <si>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</si>
  <si>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</si>
  <si>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</si>
  <si>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</si>
  <si>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</si>
  <si>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</si>
  <si>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</si>
  <si>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</si>
  <si>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</si>
  <si>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</si>
  <si>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</si>
  <si>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</si>
  <si>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</si>
  <si>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</si>
  <si>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</si>
  <si>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</si>
  <si>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</si>
  <si>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</si>
  <si>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</si>
  <si>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</si>
  <si>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</si>
  <si>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</si>
  <si>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</si>
  <si>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</si>
  <si>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</si>
  <si>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</si>
  <si>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</si>
  <si>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</si>
  <si>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</si>
  <si>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</si>
  <si>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</si>
  <si>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</si>
  <si>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</si>
  <si>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</si>
  <si>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</si>
  <si>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</si>
  <si>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</si>
  <si>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</si>
  <si>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</si>
  <si>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</si>
  <si>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</si>
  <si>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</si>
  <si>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</si>
  <si>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</si>
  <si>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</si>
  <si>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</si>
  <si>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</si>
  <si>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</si>
  <si>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</si>
  <si>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</si>
  <si>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</si>
  <si>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</si>
  <si>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</si>
  <si>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</si>
  <si>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</si>
  <si>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</si>
  <si>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</si>
  <si>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</si>
  <si>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</si>
  <si>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</si>
  <si>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</si>
  <si>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</si>
  <si>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</si>
  <si>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</si>
  <si>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</si>
  <si>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</si>
  <si>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</si>
  <si>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</si>
  <si>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</si>
  <si>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</si>
  <si>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</si>
  <si>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</si>
  <si>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</si>
  <si>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</si>
  <si>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</si>
  <si>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</si>
  <si>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</si>
  <si>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</si>
  <si>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</si>
  <si>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</si>
  <si>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</si>
  <si>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</si>
  <si>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</si>
  <si>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</si>
  <si>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</si>
  <si>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</si>
  <si>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</si>
  <si>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</si>
  <si>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</si>
  <si>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</si>
  <si>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</si>
  <si>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</si>
  <si>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</si>
  <si>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</si>
  <si>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</si>
  <si>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</si>
  <si>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</si>
  <si>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</si>
  <si>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</si>
  <si>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</si>
  <si>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</si>
  <si>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</si>
  <si>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</si>
  <si>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</si>
  <si>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</si>
  <si>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</si>
  <si>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</si>
  <si>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</si>
  <si>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</si>
  <si>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</si>
  <si>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</si>
  <si>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</si>
  <si>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</si>
  <si>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</si>
  <si>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</si>
  <si>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</si>
  <si>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</si>
  <si>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</si>
  <si>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</si>
  <si>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</si>
  <si>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</si>
  <si>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</si>
  <si>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</si>
  <si>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</si>
  <si>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</si>
  <si>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1.04</t>
  </si>
  <si>
    <t>一般会計</t>
  </si>
  <si>
    <t>水道事業会計</t>
  </si>
  <si>
    <t>国民健康保険特別会計診療施設勘定</t>
  </si>
  <si>
    <t>公共下水道特別会計</t>
  </si>
  <si>
    <t>国民健康保険特別会計事業勘定</t>
  </si>
  <si>
    <t>その他会計（赤字）</t>
  </si>
  <si>
    <t>その他会計（黒字）</t>
  </si>
  <si>
    <t>-</t>
    <phoneticPr fontId="2"/>
  </si>
  <si>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</si>
  <si>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</si>
  <si>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</si>
  <si>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</si>
  <si>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</si>
  <si>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</si>
  <si>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</si>
  <si>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</si>
  <si>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</si>
  <si>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t>
    <phoneticPr fontId="2"/>
  </si>
  <si>
    <t>東神楽町土地開発公社</t>
    <rPh sb="0" eb="4">
      <t>ヒガシカグラチョウ</t>
    </rPh>
    <rPh sb="4" eb="6">
      <t>トチ</t>
    </rPh>
    <rPh sb="6" eb="8">
      <t>カイハツ</t>
    </rPh>
    <rPh sb="8" eb="10">
      <t>コウシャ</t>
    </rPh>
    <phoneticPr fontId="2"/>
  </si>
  <si>
    <t>○</t>
    <phoneticPr fontId="2"/>
  </si>
  <si>
    <t>○</t>
    <phoneticPr fontId="2"/>
  </si>
  <si>
    <t>-</t>
    <phoneticPr fontId="2"/>
  </si>
  <si>
    <t>東神楽新都市開発公社</t>
    <rPh sb="0" eb="3">
      <t>ヒガシカグラ</t>
    </rPh>
    <rPh sb="3" eb="6">
      <t>シントシ</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</si>
</sst>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71766</c:v>
                </c:pt>
                <c:pt idx="1">
                  <c:v>101667</c:v>
                </c:pt>
                <c:pt idx="2">
                  <c:v>69150</c:v>
                </c:pt>
                <c:pt idx="3">
                  <c:v>79077</c:v>
                </c:pt>
                <c:pt idx="4">
                  <c:v>144997</c:v>
                </c:pt>
              </c:numCache>
            </c:numRef>
          </c:val>
          <c:smooth val="0"/>
        </c:ser>
        <c:dLbls>
          <c:showLegendKey val="0"/>
          <c:showVal val="0"/>
          <c:showCatName val="0"/>
          <c:showSerName val="0"/>
          <c:showPercent val="0"/>
          <c:showBubbleSize val="0"/>
        </c:dLbls>
        <c:marker val="1"/>
        <c:smooth val="0"/>
        <c:axId val="122098432"/>
        <c:axId val="122100352"/>
      </c:lineChart>
      <c:catAx>
        <c:axId val="122098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00352"/>
        <c:crosses val="autoZero"/>
        <c:auto val="1"/>
        <c:lblAlgn val="ctr"/>
        <c:lblOffset val="100"/>
        <c:tickLblSkip val="1"/>
        <c:tickMarkSkip val="1"/>
        <c:noMultiLvlLbl val="0"/>
      </c:catAx>
      <c:valAx>
        <c:axId val="1221003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9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7.93</c:v>
                </c:pt>
                <c:pt idx="1">
                  <c:v>7.51</c:v>
                </c:pt>
                <c:pt idx="2">
                  <c:v>11.32</c:v>
                </c:pt>
                <c:pt idx="3">
                  <c:v>7.41</c:v>
                </c:pt>
                <c:pt idx="4">
                  <c:v>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18.16</c:v>
                </c:pt>
                <c:pt idx="1">
                  <c:v>21.07</c:v>
                </c:pt>
                <c:pt idx="2">
                  <c:v>21.22</c:v>
                </c:pt>
                <c:pt idx="3">
                  <c:v>24.98</c:v>
                </c:pt>
                <c:pt idx="4">
                  <c:v>25.52</c:v>
                </c:pt>
              </c:numCache>
            </c:numRef>
          </c:val>
        </c:ser>
        <c:dLbls>
          <c:showLegendKey val="0"/>
          <c:showVal val="0"/>
          <c:showCatName val="0"/>
          <c:showSerName val="0"/>
          <c:showPercent val="0"/>
          <c:showBubbleSize val="0"/>
        </c:dLbls>
        <c:gapWidth val="250"/>
        <c:overlap val="100"/>
        <c:axId val="122598528"/>
        <c:axId val="12260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8.31</c:v>
                </c:pt>
                <c:pt idx="1">
                  <c:v>6.43</c:v>
                </c:pt>
                <c:pt idx="2">
                  <c:v>7.17</c:v>
                </c:pt>
                <c:pt idx="3">
                  <c:v>-1.04</c:v>
                </c:pt>
                <c:pt idx="4">
                  <c:v>0.54</c:v>
                </c:pt>
              </c:numCache>
            </c:numRef>
          </c:val>
          <c:smooth val="0"/>
        </c:ser>
        <c:dLbls>
          <c:showLegendKey val="0"/>
          <c:showVal val="0"/>
          <c:showCatName val="0"/>
          <c:showSerName val="0"/>
          <c:showPercent val="0"/>
          <c:showBubbleSize val="0"/>
        </c:dLbls>
        <c:marker val="1"/>
        <c:smooth val="0"/>
        <c:axId val="122598528"/>
        <c:axId val="122600448"/>
      </c:lineChart>
      <c:catAx>
        <c:axId val="12259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00448"/>
        <c:crosses val="autoZero"/>
        <c:auto val="1"/>
        <c:lblAlgn val="ctr"/>
        <c:lblOffset val="100"/>
        <c:tickLblSkip val="1"/>
        <c:tickMarkSkip val="1"/>
        <c:noMultiLvlLbl val="0"/>
      </c:catAx>
      <c:valAx>
        <c:axId val="12260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9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0.03</c:v>
                </c:pt>
                <c:pt idx="4">
                  <c:v>#N/A</c:v>
                </c:pt>
                <c:pt idx="5">
                  <c:v>0</c:v>
                </c:pt>
                <c:pt idx="6">
                  <c:v>#N/A</c:v>
                </c:pt>
                <c:pt idx="7">
                  <c:v>0</c:v>
                </c:pt>
                <c:pt idx="8">
                  <c:v>#N/A</c:v>
                </c:pt>
                <c:pt idx="9">
                  <c:v>0.01</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0.26</c:v>
                </c:pt>
                <c:pt idx="2">
                  <c:v>#N/A</c:v>
                </c:pt>
                <c:pt idx="3">
                  <c:v>0.17</c:v>
                </c:pt>
                <c:pt idx="4">
                  <c:v>#N/A</c:v>
                </c:pt>
                <c:pt idx="5">
                  <c:v>0.06</c:v>
                </c:pt>
                <c:pt idx="6">
                  <c:v>#N/A</c:v>
                </c:pt>
                <c:pt idx="7">
                  <c:v>0.23</c:v>
                </c:pt>
                <c:pt idx="8">
                  <c:v>#N/A</c:v>
                </c:pt>
                <c:pt idx="9">
                  <c:v>0.42</c:v>
                </c:pt>
              </c:numCache>
            </c:numRef>
          </c:val>
        </c:ser>
        <c:ser>
          <c:idx val="7"/>
          <c:order val="7"/>
          <c:tx>
            <c:strRef>
              <c:f>データシート!$A$34</c:f>
              <c:strCache>
                <c:ptCount val="1"/>
                <c:pt idx="0">
                  <c:v>国民健康保険特別会計診療施設勘定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0.53</c:v>
                </c:pt>
                <c:pt idx="2">
                  <c:v>#N/A</c:v>
                </c:pt>
                <c:pt idx="3">
                  <c:v>0.38</c:v>
                </c:pt>
                <c:pt idx="4">
                  <c:v>#N/A</c:v>
                </c:pt>
                <c:pt idx="5">
                  <c:v>0.6</c:v>
                </c:pt>
                <c:pt idx="6">
                  <c:v>#N/A</c:v>
                </c:pt>
                <c:pt idx="7">
                  <c:v>0.66</c:v>
                </c:pt>
                <c:pt idx="8">
                  <c:v>#N/A</c:v>
                </c:pt>
                <c:pt idx="9">
                  <c:v>0.49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3.08</c:v>
                </c:pt>
                <c:pt idx="2">
                  <c:v>#N/A</c:v>
                </c:pt>
                <c:pt idx="3">
                  <c:v>3.96</c:v>
                </c:pt>
                <c:pt idx="4">
                  <c:v>#N/A</c:v>
                </c:pt>
                <c:pt idx="5">
                  <c:v>3.46</c:v>
                </c:pt>
                <c:pt idx="6">
                  <c:v>#N/A</c:v>
                </c:pt>
                <c:pt idx="7">
                  <c:v>4.1399999999999997</c:v>
                </c:pt>
                <c:pt idx="8">
                  <c:v>#N/A</c:v>
                </c:pt>
                <c:pt idx="9">
                  <c:v>3.96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7.93</c:v>
                </c:pt>
                <c:pt idx="2">
                  <c:v>#N/A</c:v>
                </c:pt>
                <c:pt idx="3">
                  <c:v>7.51</c:v>
                </c:pt>
                <c:pt idx="4">
                  <c:v>#N/A</c:v>
                </c:pt>
                <c:pt idx="5">
                  <c:v>11.32</c:v>
                </c:pt>
                <c:pt idx="6">
                  <c:v>#N/A</c:v>
                </c:pt>
                <c:pt idx="7">
                  <c:v>7.41</c:v>
                </c:pt>
                <c:pt idx="8">
                  <c:v>#N/A</c:v>
                </c:pt>
                <c:pt idx="9">
                  <c:v>6.9</c:v>
                </c:pt>
              </c:numCache>
            </c:numRef>
          </c:val>
        </c:ser>
        <c:dLbls>
          <c:showLegendKey val="0"/>
          <c:showVal val="0"/>
          <c:showCatName val="0"/>
          <c:showSerName val="0"/>
          <c:showPercent val="0"/>
          <c:showBubbleSize val="0"/>
        </c:dLbls>
        <c:gapWidth val="150"/>
        <c:overlap val="100"/>
        <c:axId val="122772480"/>
        <c:axId val="122778368"/>
      </c:barChart>
      <c:catAx>
        <c:axId val="12277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78368"/>
        <c:crosses val="autoZero"/>
        <c:auto val="1"/>
        <c:lblAlgn val="ctr"/>
        <c:lblOffset val="100"/>
        <c:tickLblSkip val="1"/>
        <c:tickMarkSkip val="1"/>
        <c:noMultiLvlLbl val="0"/>
      </c:catAx>
      <c:valAx>
        <c:axId val="12277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7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524</c:v>
                </c:pt>
                <c:pt idx="5">
                  <c:v>543</c:v>
                </c:pt>
                <c:pt idx="8">
                  <c:v>532</c:v>
                </c:pt>
                <c:pt idx="11">
                  <c:v>530</c:v>
                </c:pt>
                <c:pt idx="14">
                  <c:v>545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12</c:v>
                </c:pt>
                <c:pt idx="6">
                  <c:v>0</c:v>
                </c:pt>
                <c:pt idx="9">
                  <c:v>5</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c:v>
                </c:pt>
                <c:pt idx="3">
                  <c:v>18</c:v>
                </c:pt>
                <c:pt idx="6">
                  <c:v>18</c:v>
                </c:pt>
                <c:pt idx="9">
                  <c:v>21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114</c:v>
                </c:pt>
                <c:pt idx="3">
                  <c:v>133</c:v>
                </c:pt>
                <c:pt idx="6">
                  <c:v>109</c:v>
                </c:pt>
                <c:pt idx="9">
                  <c:v>122</c:v>
                </c:pt>
                <c:pt idx="12">
                  <c:v>140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779</c:v>
                </c:pt>
                <c:pt idx="3">
                  <c:v>720</c:v>
                </c:pt>
                <c:pt idx="6">
                  <c:v>686</c:v>
                </c:pt>
                <c:pt idx="9">
                  <c:v>666</c:v>
                </c:pt>
                <c:pt idx="12">
                  <c:v>654</c:v>
                </c:pt>
              </c:numCache>
            </c:numRef>
          </c:val>
        </c:ser>
        <c:dLbls>
          <c:showLegendKey val="0"/>
          <c:showVal val="0"/>
          <c:showCatName val="0"/>
          <c:showSerName val="0"/>
          <c:showPercent val="0"/>
          <c:showBubbleSize val="0"/>
        </c:dLbls>
        <c:gapWidth val="100"/>
        <c:overlap val="100"/>
        <c:axId val="124425344"/>
        <c:axId val="12442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395</c:v>
                </c:pt>
                <c:pt idx="2">
                  <c:v>#N/A</c:v>
                </c:pt>
                <c:pt idx="3">
                  <c:v>#N/A</c:v>
                </c:pt>
                <c:pt idx="4">
                  <c:v>340</c:v>
                </c:pt>
                <c:pt idx="5">
                  <c:v>#N/A</c:v>
                </c:pt>
                <c:pt idx="6">
                  <c:v>#N/A</c:v>
                </c:pt>
                <c:pt idx="7">
                  <c:v>281</c:v>
                </c:pt>
                <c:pt idx="8">
                  <c:v>#N/A</c:v>
                </c:pt>
                <c:pt idx="9">
                  <c:v>#N/A</c:v>
                </c:pt>
                <c:pt idx="10">
                  <c:v>284</c:v>
                </c:pt>
                <c:pt idx="11">
                  <c:v>#N/A</c:v>
                </c:pt>
                <c:pt idx="12">
                  <c:v>#N/A</c:v>
                </c:pt>
                <c:pt idx="13">
                  <c:v>287</c:v>
                </c:pt>
                <c:pt idx="14">
                  <c:v>#N/A</c:v>
                </c:pt>
              </c:numCache>
            </c:numRef>
          </c:val>
          <c:smooth val="0"/>
        </c:ser>
        <c:dLbls>
          <c:showLegendKey val="0"/>
          <c:showVal val="0"/>
          <c:showCatName val="0"/>
          <c:showSerName val="0"/>
          <c:showPercent val="0"/>
          <c:showBubbleSize val="0"/>
        </c:dLbls>
        <c:marker val="1"/>
        <c:smooth val="0"/>
        <c:axId val="124425344"/>
        <c:axId val="124427264"/>
      </c:lineChart>
      <c:catAx>
        <c:axId val="12442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427264"/>
        <c:crosses val="autoZero"/>
        <c:auto val="1"/>
        <c:lblAlgn val="ctr"/>
        <c:lblOffset val="100"/>
        <c:tickLblSkip val="1"/>
        <c:tickMarkSkip val="1"/>
        <c:noMultiLvlLbl val="0"/>
      </c:catAx>
      <c:valAx>
        <c:axId val="12442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2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4531</c:v>
                </c:pt>
                <c:pt idx="5">
                  <c:v>4549</c:v>
                </c:pt>
                <c:pt idx="8">
                  <c:v>4453</c:v>
                </c:pt>
                <c:pt idx="11">
                  <c:v>4387</c:v>
                </c:pt>
                <c:pt idx="14">
                  <c:v>4497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1274</c:v>
                </c:pt>
                <c:pt idx="5">
                  <c:v>1178</c:v>
                </c:pt>
                <c:pt idx="8">
                  <c:v>1080</c:v>
                </c:pt>
                <c:pt idx="11">
                  <c:v>1046</c:v>
                </c:pt>
                <c:pt idx="14">
                  <c:v>1037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1326</c:v>
                </c:pt>
                <c:pt idx="5">
                  <c:v>1310</c:v>
                </c:pt>
                <c:pt idx="8">
                  <c:v>1291</c:v>
                </c:pt>
                <c:pt idx="11">
                  <c:v>1452</c:v>
                </c:pt>
                <c:pt idx="14">
                  <c:v>1544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82</c:v>
                </c:pt>
                <c:pt idx="3">
                  <c:v>57</c:v>
                </c:pt>
                <c:pt idx="6">
                  <c:v>60</c:v>
                </c:pt>
                <c:pt idx="9">
                  <c:v>64</c:v>
                </c:pt>
                <c:pt idx="12">
                  <c:v>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728</c:v>
                </c:pt>
                <c:pt idx="3">
                  <c:v>913</c:v>
                </c:pt>
                <c:pt idx="6">
                  <c:v>732</c:v>
                </c:pt>
                <c:pt idx="9">
                  <c:v>688</c:v>
                </c:pt>
                <c:pt idx="12">
                  <c:v>628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149</c:v>
                </c:pt>
                <c:pt idx="3">
                  <c:v>133</c:v>
                </c:pt>
                <c:pt idx="6">
                  <c:v>133</c:v>
                </c:pt>
                <c:pt idx="9">
                  <c:v>115</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1186</c:v>
                </c:pt>
                <c:pt idx="3">
                  <c:v>1398</c:v>
                </c:pt>
                <c:pt idx="6">
                  <c:v>1546</c:v>
                </c:pt>
                <c:pt idx="9">
                  <c:v>1678</c:v>
                </c:pt>
                <c:pt idx="12">
                  <c:v>1654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392</c:v>
                </c:pt>
                <c:pt idx="3">
                  <c:v>218</c:v>
                </c:pt>
                <c:pt idx="6">
                  <c:v>531</c:v>
                </c:pt>
                <c:pt idx="9">
                  <c:v>509</c:v>
                </c:pt>
                <c:pt idx="12">
                  <c:v>477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5718</c:v>
                </c:pt>
                <c:pt idx="3">
                  <c:v>5398</c:v>
                </c:pt>
                <c:pt idx="6">
                  <c:v>5124</c:v>
                </c:pt>
                <c:pt idx="9">
                  <c:v>5123</c:v>
                </c:pt>
                <c:pt idx="12">
                  <c:v>5285</c:v>
                </c:pt>
              </c:numCache>
            </c:numRef>
          </c:val>
        </c:ser>
        <c:dLbls>
          <c:showLegendKey val="0"/>
          <c:showVal val="0"/>
          <c:showCatName val="0"/>
          <c:showSerName val="0"/>
          <c:showPercent val="0"/>
          <c:showBubbleSize val="0"/>
        </c:dLbls>
        <c:gapWidth val="100"/>
        <c:overlap val="100"/>
        <c:axId val="124533760"/>
        <c:axId val="12454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1122</c:v>
                </c:pt>
                <c:pt idx="2">
                  <c:v>#N/A</c:v>
                </c:pt>
                <c:pt idx="3">
                  <c:v>#N/A</c:v>
                </c:pt>
                <c:pt idx="4">
                  <c:v>1080</c:v>
                </c:pt>
                <c:pt idx="5">
                  <c:v>#N/A</c:v>
                </c:pt>
                <c:pt idx="6">
                  <c:v>#N/A</c:v>
                </c:pt>
                <c:pt idx="7">
                  <c:v>1302</c:v>
                </c:pt>
                <c:pt idx="8">
                  <c:v>#N/A</c:v>
                </c:pt>
                <c:pt idx="9">
                  <c:v>#N/A</c:v>
                </c:pt>
                <c:pt idx="10">
                  <c:v>1290</c:v>
                </c:pt>
                <c:pt idx="11">
                  <c:v>#N/A</c:v>
                </c:pt>
                <c:pt idx="12">
                  <c:v>#N/A</c:v>
                </c:pt>
                <c:pt idx="13">
                  <c:v>1197</c:v>
                </c:pt>
                <c:pt idx="14">
                  <c:v>#N/A</c:v>
                </c:pt>
              </c:numCache>
            </c:numRef>
          </c:val>
          <c:smooth val="0"/>
        </c:ser>
        <c:dLbls>
          <c:showLegendKey val="0"/>
          <c:showVal val="0"/>
          <c:showCatName val="0"/>
          <c:showSerName val="0"/>
          <c:showPercent val="0"/>
          <c:showBubbleSize val="0"/>
        </c:dLbls>
        <c:marker val="1"/>
        <c:smooth val="0"/>
        <c:axId val="124533760"/>
        <c:axId val="124544128"/>
      </c:lineChart>
      <c:catAx>
        <c:axId val="12453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544128"/>
        <c:crosses val="autoZero"/>
        <c:auto val="1"/>
        <c:lblAlgn val="ctr"/>
        <c:lblOffset val="100"/>
        <c:tickLblSkip val="1"/>
        <c:tickMarkSkip val="1"/>
        <c:noMultiLvlLbl val="0"/>
      </c:catAx>
      <c:valAx>
        <c:axId val="12454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3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10,050
10,034
68.64
6,482,373
6,261,594
220,229
3,193,807
5,215,235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大規模な宅地造成・分譲により人口が年々増加しており、自主財源である住民税等も前年に比べ増加しているが、類似団体平均を下回っている。</a:t>
          </a:r>
          <a:endParaRPr lang="ja-JP" altLang="ja-JP" sz="1300">
            <a:effectLst/>
          </a:endParaRPr>
        </a:p>
        <a:p>
          <a:pPr rtl="0"/>
          <a:r>
            <a:rPr lang="ja-JP" altLang="ja-JP" sz="1300" b="0" i="0" baseline="0">
              <a:solidFill>
                <a:schemeClr val="dk1"/>
              </a:solidFill>
              <a:effectLst/>
              <a:latin typeface="+mn-lt"/>
              <a:ea typeface="+mn-ea"/>
              <a:cs typeface="+mn-cs"/>
            </a:rPr>
            <a:t>今後も、収納対策室での滞納処分、強制執行など税の徴収強化を図り、歳入の確保に努める。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127423</xdr:rowOff>
    </xdr:to>
    <xdr:cxnSp macro="">
      <xdr:nvCxnSpPr>
        <xdr:cNvPr id="67" name="直線コネクタ 66"/>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127423</xdr:rowOff>
    </xdr:from>
    <xdr:to>
      <xdr:col>6</xdr:col>
      <xdr:colOff>0</xdr:colOff>
      <xdr:row>43</xdr:row>
      <xdr:rowOff>127423</xdr:rowOff>
    </xdr:to>
    <xdr:cxnSp macro="">
      <xdr:nvCxnSpPr>
        <xdr:cNvPr id="70" name="直線コネクタ 69"/>
        <xdr:cNvCxnSpPr/>
      </xdr:nvCxnSpPr>
      <xdr:spPr>
        <a:xfrm>
          <a:off x="3225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127423</xdr:rowOff>
    </xdr:from>
    <xdr:to>
      <xdr:col>4</xdr:col>
      <xdr:colOff>482600</xdr:colOff>
      <xdr:row>43</xdr:row>
      <xdr:rowOff>127423</xdr:rowOff>
    </xdr:to>
    <xdr:cxnSp macro="">
      <xdr:nvCxnSpPr>
        <xdr:cNvPr id="73" name="直線コネクタ 72"/>
        <xdr:cNvCxnSpPr/>
      </xdr:nvCxnSpPr>
      <xdr:spPr>
        <a:xfrm>
          <a:off x="2336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111337</xdr:rowOff>
    </xdr:from>
    <xdr:to>
      <xdr:col>3</xdr:col>
      <xdr:colOff>279400</xdr:colOff>
      <xdr:row>43</xdr:row>
      <xdr:rowOff>127423</xdr:rowOff>
    </xdr:to>
    <xdr:cxnSp macro="">
      <xdr:nvCxnSpPr>
        <xdr:cNvPr id="76" name="直線コネクタ 75"/>
        <xdr:cNvCxnSpPr/>
      </xdr:nvCxnSpPr>
      <xdr:spPr>
        <a:xfrm>
          <a:off x="1447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79" name="フローチャート : 判断 78"/>
        <xdr:cNvSpPr/>
      </xdr:nvSpPr>
      <xdr:spPr>
        <a:xfrm>
          <a:off x="1397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63940</xdr:rowOff>
    </xdr:from>
    <xdr:ext cx="762000" cy="259045"/>
    <xdr:sp macro="" textlink="">
      <xdr:nvSpPr>
        <xdr:cNvPr id="80" name="テキスト ボックス 79"/>
        <xdr:cNvSpPr txBox="1"/>
      </xdr:nvSpPr>
      <xdr:spPr>
        <a:xfrm>
          <a:off x="1066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76623</xdr:rowOff>
    </xdr:from>
    <xdr:to>
      <xdr:col>7</xdr:col>
      <xdr:colOff>203200</xdr:colOff>
      <xdr:row>44</xdr:row>
      <xdr:rowOff>6773</xdr:rowOff>
    </xdr:to>
    <xdr:sp macro="" textlink="">
      <xdr:nvSpPr>
        <xdr:cNvPr id="86" name="円/楕円 85"/>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48700</xdr:rowOff>
    </xdr:from>
    <xdr:ext cx="762000" cy="259045"/>
    <xdr:sp macro="" textlink="">
      <xdr:nvSpPr>
        <xdr:cNvPr id="87" name="財政力該当値テキスト"/>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8" name="円/楕円 87"/>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163000</xdr:rowOff>
    </xdr:from>
    <xdr:ext cx="736600" cy="259045"/>
    <xdr:sp macro="" textlink="">
      <xdr:nvSpPr>
        <xdr:cNvPr id="89" name="テキスト ボックス 88"/>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76623</xdr:rowOff>
    </xdr:from>
    <xdr:to>
      <xdr:col>4</xdr:col>
      <xdr:colOff>533400</xdr:colOff>
      <xdr:row>44</xdr:row>
      <xdr:rowOff>6773</xdr:rowOff>
    </xdr:to>
    <xdr:sp macro="" textlink="">
      <xdr:nvSpPr>
        <xdr:cNvPr id="90" name="円/楕円 89"/>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163000</xdr:rowOff>
    </xdr:from>
    <xdr:ext cx="762000" cy="259045"/>
    <xdr:sp macro="" textlink="">
      <xdr:nvSpPr>
        <xdr:cNvPr id="91" name="テキスト ボックス 90"/>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76623</xdr:rowOff>
    </xdr:from>
    <xdr:to>
      <xdr:col>3</xdr:col>
      <xdr:colOff>330200</xdr:colOff>
      <xdr:row>44</xdr:row>
      <xdr:rowOff>6773</xdr:rowOff>
    </xdr:to>
    <xdr:sp macro="" textlink="">
      <xdr:nvSpPr>
        <xdr:cNvPr id="92" name="円/楕円 91"/>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16950</xdr:rowOff>
    </xdr:from>
    <xdr:ext cx="762000" cy="259045"/>
    <xdr:sp macro="" textlink="">
      <xdr:nvSpPr>
        <xdr:cNvPr id="93" name="テキスト ボックス 92"/>
        <xdr:cNvSpPr txBox="1"/>
      </xdr:nvSpPr>
      <xdr:spPr>
        <a:xfrm>
          <a:off x="1955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60537</xdr:rowOff>
    </xdr:from>
    <xdr:to>
      <xdr:col>2</xdr:col>
      <xdr:colOff>127000</xdr:colOff>
      <xdr:row>43</xdr:row>
      <xdr:rowOff>162137</xdr:rowOff>
    </xdr:to>
    <xdr:sp macro="" textlink="">
      <xdr:nvSpPr>
        <xdr:cNvPr id="94" name="円/楕円 93"/>
        <xdr:cNvSpPr/>
      </xdr:nvSpPr>
      <xdr:spPr>
        <a:xfrm>
          <a:off x="1397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864</xdr:rowOff>
    </xdr:from>
    <xdr:ext cx="762000" cy="259045"/>
    <xdr:sp macro="" textlink="">
      <xdr:nvSpPr>
        <xdr:cNvPr id="95" name="テキスト ボックス 94"/>
        <xdr:cNvSpPr txBox="1"/>
      </xdr:nvSpPr>
      <xdr:spPr>
        <a:xfrm>
          <a:off x="1066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公債費償還額の減少など義務的経費の削減</a:t>
          </a:r>
          <a:r>
            <a:rPr lang="ja-JP" altLang="en-US" sz="1300" b="0" i="0" baseline="0">
              <a:solidFill>
                <a:schemeClr val="dk1"/>
              </a:solidFill>
              <a:effectLst/>
              <a:latin typeface="+mn-lt"/>
              <a:ea typeface="+mn-ea"/>
              <a:cs typeface="+mn-cs"/>
            </a:rPr>
            <a:t>をおこなっているが</a:t>
          </a:r>
          <a:r>
            <a:rPr lang="ja-JP" altLang="ja-JP" sz="1300" b="0" i="0" baseline="0">
              <a:solidFill>
                <a:schemeClr val="dk1"/>
              </a:solidFill>
              <a:effectLst/>
              <a:latin typeface="+mn-lt"/>
              <a:ea typeface="+mn-ea"/>
              <a:cs typeface="+mn-cs"/>
            </a:rPr>
            <a:t>、類似団体平均を</a:t>
          </a:r>
          <a:r>
            <a:rPr lang="ja-JP" altLang="en-US" sz="1300" b="0" i="0" baseline="0">
              <a:solidFill>
                <a:schemeClr val="dk1"/>
              </a:solidFill>
              <a:effectLst/>
              <a:latin typeface="+mn-lt"/>
              <a:ea typeface="+mn-ea"/>
              <a:cs typeface="+mn-cs"/>
            </a:rPr>
            <a:t>上回っている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今後においても、事務事業の見直しや効率化を図り、経常経費の削減に努める。</a:t>
          </a:r>
          <a:endParaRPr lang="en-US" altLang="ja-JP" sz="13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137523</xdr:rowOff>
    </xdr:from>
    <xdr:to>
      <xdr:col>7</xdr:col>
      <xdr:colOff>152400</xdr:colOff>
      <xdr:row>63</xdr:row>
      <xdr:rowOff>35016</xdr:rowOff>
    </xdr:to>
    <xdr:cxnSp macro="">
      <xdr:nvCxnSpPr>
        <xdr:cNvPr id="132" name="直線コネクタ 131"/>
        <xdr:cNvCxnSpPr/>
      </xdr:nvCxnSpPr>
      <xdr:spPr>
        <a:xfrm>
          <a:off x="4114800" y="107674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3084</xdr:rowOff>
    </xdr:from>
    <xdr:to>
      <xdr:col>6</xdr:col>
      <xdr:colOff>0</xdr:colOff>
      <xdr:row>62</xdr:row>
      <xdr:rowOff>137523</xdr:rowOff>
    </xdr:to>
    <xdr:cxnSp macro="">
      <xdr:nvCxnSpPr>
        <xdr:cNvPr id="135" name="直線コネクタ 134"/>
        <xdr:cNvCxnSpPr/>
      </xdr:nvCxnSpPr>
      <xdr:spPr>
        <a:xfrm>
          <a:off x="3225800" y="10632984"/>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84909</xdr:rowOff>
    </xdr:from>
    <xdr:to>
      <xdr:col>4</xdr:col>
      <xdr:colOff>482600</xdr:colOff>
      <xdr:row>62</xdr:row>
      <xdr:rowOff>3084</xdr:rowOff>
    </xdr:to>
    <xdr:cxnSp macro="">
      <xdr:nvCxnSpPr>
        <xdr:cNvPr id="138" name="直線コネクタ 137"/>
        <xdr:cNvCxnSpPr/>
      </xdr:nvCxnSpPr>
      <xdr:spPr>
        <a:xfrm>
          <a:off x="2336800" y="1054335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84909</xdr:rowOff>
    </xdr:from>
    <xdr:to>
      <xdr:col>3</xdr:col>
      <xdr:colOff>279400</xdr:colOff>
      <xdr:row>62</xdr:row>
      <xdr:rowOff>23767</xdr:rowOff>
    </xdr:to>
    <xdr:cxnSp macro="">
      <xdr:nvCxnSpPr>
        <xdr:cNvPr id="141" name="直線コネクタ 140"/>
        <xdr:cNvCxnSpPr/>
      </xdr:nvCxnSpPr>
      <xdr:spPr>
        <a:xfrm flipV="1">
          <a:off x="1447800" y="1054335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2" name="フローチャート : 判断 141"/>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3" name="テキスト ボックス 142"/>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4" name="フローチャート : 判断 143"/>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22333</xdr:rowOff>
    </xdr:from>
    <xdr:ext cx="762000" cy="259045"/>
    <xdr:sp macro="" textlink="">
      <xdr:nvSpPr>
        <xdr:cNvPr id="145" name="テキスト ボックス 144"/>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155666</xdr:rowOff>
    </xdr:from>
    <xdr:to>
      <xdr:col>7</xdr:col>
      <xdr:colOff>203200</xdr:colOff>
      <xdr:row>63</xdr:row>
      <xdr:rowOff>85816</xdr:rowOff>
    </xdr:to>
    <xdr:sp macro="" textlink="">
      <xdr:nvSpPr>
        <xdr:cNvPr id="151" name="円/楕円 150"/>
        <xdr:cNvSpPr/>
      </xdr:nvSpPr>
      <xdr:spPr>
        <a:xfrm>
          <a:off x="4902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127743</xdr:rowOff>
    </xdr:from>
    <xdr:ext cx="762000" cy="259045"/>
    <xdr:sp macro="" textlink="">
      <xdr:nvSpPr>
        <xdr:cNvPr id="152" name="財政構造の弾力性該当値テキスト"/>
        <xdr:cNvSpPr txBox="1"/>
      </xdr:nvSpPr>
      <xdr:spPr>
        <a:xfrm>
          <a:off x="5041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86723</xdr:rowOff>
    </xdr:from>
    <xdr:to>
      <xdr:col>6</xdr:col>
      <xdr:colOff>50800</xdr:colOff>
      <xdr:row>63</xdr:row>
      <xdr:rowOff>16873</xdr:rowOff>
    </xdr:to>
    <xdr:sp macro="" textlink="">
      <xdr:nvSpPr>
        <xdr:cNvPr id="153" name="円/楕円 152"/>
        <xdr:cNvSpPr/>
      </xdr:nvSpPr>
      <xdr:spPr>
        <a:xfrm>
          <a:off x="4064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27050</xdr:rowOff>
    </xdr:from>
    <xdr:ext cx="736600" cy="259045"/>
    <xdr:sp macro="" textlink="">
      <xdr:nvSpPr>
        <xdr:cNvPr id="154" name="テキスト ボックス 153"/>
        <xdr:cNvSpPr txBox="1"/>
      </xdr:nvSpPr>
      <xdr:spPr>
        <a:xfrm>
          <a:off x="3733800" y="104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123734</xdr:rowOff>
    </xdr:from>
    <xdr:to>
      <xdr:col>4</xdr:col>
      <xdr:colOff>533400</xdr:colOff>
      <xdr:row>62</xdr:row>
      <xdr:rowOff>53884</xdr:rowOff>
    </xdr:to>
    <xdr:sp macro="" textlink="">
      <xdr:nvSpPr>
        <xdr:cNvPr id="155" name="円/楕円 154"/>
        <xdr:cNvSpPr/>
      </xdr:nvSpPr>
      <xdr:spPr>
        <a:xfrm>
          <a:off x="3175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64061</xdr:rowOff>
    </xdr:from>
    <xdr:ext cx="762000" cy="259045"/>
    <xdr:sp macro="" textlink="">
      <xdr:nvSpPr>
        <xdr:cNvPr id="156" name="テキスト ボックス 155"/>
        <xdr:cNvSpPr txBox="1"/>
      </xdr:nvSpPr>
      <xdr:spPr>
        <a:xfrm>
          <a:off x="2844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34109</xdr:rowOff>
    </xdr:from>
    <xdr:to>
      <xdr:col>3</xdr:col>
      <xdr:colOff>330200</xdr:colOff>
      <xdr:row>61</xdr:row>
      <xdr:rowOff>135709</xdr:rowOff>
    </xdr:to>
    <xdr:sp macro="" textlink="">
      <xdr:nvSpPr>
        <xdr:cNvPr id="157" name="円/楕円 156"/>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58" name="テキスト ボックス 157"/>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59" name="円/楕円 158"/>
        <xdr:cNvSpPr/>
      </xdr:nvSpPr>
      <xdr:spPr>
        <a:xfrm>
          <a:off x="1397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60" name="テキスト ボックス 159"/>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[177,032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物件費の歳出抑制を図っていることにより、類似団体平均より低い数値となっている。</a:t>
          </a:r>
          <a:endParaRPr lang="ja-JP" altLang="ja-JP" sz="1300">
            <a:effectLst/>
          </a:endParaRPr>
        </a:p>
        <a:p>
          <a:pPr rtl="0"/>
          <a:r>
            <a:rPr lang="ja-JP" altLang="ja-JP" sz="1300" b="0" i="0" baseline="0">
              <a:solidFill>
                <a:schemeClr val="dk1"/>
              </a:solidFill>
              <a:effectLst/>
              <a:latin typeface="+mn-lt"/>
              <a:ea typeface="+mn-ea"/>
              <a:cs typeface="+mn-cs"/>
            </a:rPr>
            <a:t>今後も適正な定員管理、物件費の歳出抑制を図っていく。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154143</xdr:rowOff>
    </xdr:from>
    <xdr:to>
      <xdr:col>7</xdr:col>
      <xdr:colOff>152400</xdr:colOff>
      <xdr:row>81</xdr:row>
      <xdr:rowOff>160891</xdr:rowOff>
    </xdr:to>
    <xdr:cxnSp macro="">
      <xdr:nvCxnSpPr>
        <xdr:cNvPr id="196" name="直線コネクタ 195"/>
        <xdr:cNvCxnSpPr/>
      </xdr:nvCxnSpPr>
      <xdr:spPr>
        <a:xfrm>
          <a:off x="4114800" y="14041593"/>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145668</xdr:rowOff>
    </xdr:from>
    <xdr:ext cx="762000" cy="259045"/>
    <xdr:sp macro="" textlink="">
      <xdr:nvSpPr>
        <xdr:cNvPr id="197" name="人件費・物件費等の状況平均値テキスト"/>
        <xdr:cNvSpPr txBox="1"/>
      </xdr:nvSpPr>
      <xdr:spPr>
        <a:xfrm>
          <a:off x="5041900" y="14033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154143</xdr:rowOff>
    </xdr:from>
    <xdr:to>
      <xdr:col>6</xdr:col>
      <xdr:colOff>0</xdr:colOff>
      <xdr:row>81</xdr:row>
      <xdr:rowOff>166534</xdr:rowOff>
    </xdr:to>
    <xdr:cxnSp macro="">
      <xdr:nvCxnSpPr>
        <xdr:cNvPr id="199" name="直線コネクタ 198"/>
        <xdr:cNvCxnSpPr/>
      </xdr:nvCxnSpPr>
      <xdr:spPr>
        <a:xfrm flipV="1">
          <a:off x="3225800" y="14041593"/>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160162</xdr:rowOff>
    </xdr:from>
    <xdr:to>
      <xdr:col>4</xdr:col>
      <xdr:colOff>482600</xdr:colOff>
      <xdr:row>81</xdr:row>
      <xdr:rowOff>166534</xdr:rowOff>
    </xdr:to>
    <xdr:cxnSp macro="">
      <xdr:nvCxnSpPr>
        <xdr:cNvPr id="202" name="直線コネクタ 201"/>
        <xdr:cNvCxnSpPr/>
      </xdr:nvCxnSpPr>
      <xdr:spPr>
        <a:xfrm>
          <a:off x="2336800" y="14047612"/>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153910</xdr:rowOff>
    </xdr:from>
    <xdr:to>
      <xdr:col>3</xdr:col>
      <xdr:colOff>279400</xdr:colOff>
      <xdr:row>81</xdr:row>
      <xdr:rowOff>160162</xdr:rowOff>
    </xdr:to>
    <xdr:cxnSp macro="">
      <xdr:nvCxnSpPr>
        <xdr:cNvPr id="205" name="直線コネクタ 204"/>
        <xdr:cNvCxnSpPr/>
      </xdr:nvCxnSpPr>
      <xdr:spPr>
        <a:xfrm>
          <a:off x="1447800" y="14041360"/>
          <a:ext cx="8890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25442</xdr:rowOff>
    </xdr:from>
    <xdr:to>
      <xdr:col>3</xdr:col>
      <xdr:colOff>330200</xdr:colOff>
      <xdr:row>82</xdr:row>
      <xdr:rowOff>127042</xdr:rowOff>
    </xdr:to>
    <xdr:sp macro="" textlink="">
      <xdr:nvSpPr>
        <xdr:cNvPr id="206" name="フローチャート : 判断 205"/>
        <xdr:cNvSpPr/>
      </xdr:nvSpPr>
      <xdr:spPr>
        <a:xfrm>
          <a:off x="2286000" y="1408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111819</xdr:rowOff>
    </xdr:from>
    <xdr:ext cx="762000" cy="259045"/>
    <xdr:sp macro="" textlink="">
      <xdr:nvSpPr>
        <xdr:cNvPr id="207" name="テキスト ボックス 206"/>
        <xdr:cNvSpPr txBox="1"/>
      </xdr:nvSpPr>
      <xdr:spPr>
        <a:xfrm>
          <a:off x="1955800" y="1417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15399</xdr:rowOff>
    </xdr:from>
    <xdr:to>
      <xdr:col>2</xdr:col>
      <xdr:colOff>127000</xdr:colOff>
      <xdr:row>82</xdr:row>
      <xdr:rowOff>116999</xdr:rowOff>
    </xdr:to>
    <xdr:sp macro="" textlink="">
      <xdr:nvSpPr>
        <xdr:cNvPr id="208" name="フローチャート : 判断 207"/>
        <xdr:cNvSpPr/>
      </xdr:nvSpPr>
      <xdr:spPr>
        <a:xfrm>
          <a:off x="1397000" y="1407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101776</xdr:rowOff>
    </xdr:from>
    <xdr:ext cx="762000" cy="259045"/>
    <xdr:sp macro="" textlink="">
      <xdr:nvSpPr>
        <xdr:cNvPr id="209" name="テキスト ボックス 208"/>
        <xdr:cNvSpPr txBox="1"/>
      </xdr:nvSpPr>
      <xdr:spPr>
        <a:xfrm>
          <a:off x="1066800" y="141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110091</xdr:rowOff>
    </xdr:from>
    <xdr:to>
      <xdr:col>7</xdr:col>
      <xdr:colOff>203200</xdr:colOff>
      <xdr:row>82</xdr:row>
      <xdr:rowOff>40241</xdr:rowOff>
    </xdr:to>
    <xdr:sp macro="" textlink="">
      <xdr:nvSpPr>
        <xdr:cNvPr id="215" name="円/楕円 214"/>
        <xdr:cNvSpPr/>
      </xdr:nvSpPr>
      <xdr:spPr>
        <a:xfrm>
          <a:off x="4902200" y="1399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31368</xdr:rowOff>
    </xdr:from>
    <xdr:ext cx="762000" cy="259045"/>
    <xdr:sp macro="" textlink="">
      <xdr:nvSpPr>
        <xdr:cNvPr id="216" name="人件費・物件費等の状況該当値テキスト"/>
        <xdr:cNvSpPr txBox="1"/>
      </xdr:nvSpPr>
      <xdr:spPr>
        <a:xfrm>
          <a:off x="5041900" y="1391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177,032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103343</xdr:rowOff>
    </xdr:from>
    <xdr:to>
      <xdr:col>6</xdr:col>
      <xdr:colOff>50800</xdr:colOff>
      <xdr:row>82</xdr:row>
      <xdr:rowOff>33493</xdr:rowOff>
    </xdr:to>
    <xdr:sp macro="" textlink="">
      <xdr:nvSpPr>
        <xdr:cNvPr id="217" name="円/楕円 216"/>
        <xdr:cNvSpPr/>
      </xdr:nvSpPr>
      <xdr:spPr>
        <a:xfrm>
          <a:off x="4064000" y="139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43670</xdr:rowOff>
    </xdr:from>
    <xdr:ext cx="736600" cy="259045"/>
    <xdr:sp macro="" textlink="">
      <xdr:nvSpPr>
        <xdr:cNvPr id="218" name="テキスト ボックス 217"/>
        <xdr:cNvSpPr txBox="1"/>
      </xdr:nvSpPr>
      <xdr:spPr>
        <a:xfrm>
          <a:off x="3733800" y="13759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115734</xdr:rowOff>
    </xdr:from>
    <xdr:to>
      <xdr:col>4</xdr:col>
      <xdr:colOff>533400</xdr:colOff>
      <xdr:row>82</xdr:row>
      <xdr:rowOff>45884</xdr:rowOff>
    </xdr:to>
    <xdr:sp macro="" textlink="">
      <xdr:nvSpPr>
        <xdr:cNvPr id="219" name="円/楕円 218"/>
        <xdr:cNvSpPr/>
      </xdr:nvSpPr>
      <xdr:spPr>
        <a:xfrm>
          <a:off x="3175000" y="140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56061</xdr:rowOff>
    </xdr:from>
    <xdr:ext cx="762000" cy="259045"/>
    <xdr:sp macro="" textlink="">
      <xdr:nvSpPr>
        <xdr:cNvPr id="220" name="テキスト ボックス 219"/>
        <xdr:cNvSpPr txBox="1"/>
      </xdr:nvSpPr>
      <xdr:spPr>
        <a:xfrm>
          <a:off x="2844800" y="1377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109362</xdr:rowOff>
    </xdr:from>
    <xdr:to>
      <xdr:col>3</xdr:col>
      <xdr:colOff>330200</xdr:colOff>
      <xdr:row>82</xdr:row>
      <xdr:rowOff>39512</xdr:rowOff>
    </xdr:to>
    <xdr:sp macro="" textlink="">
      <xdr:nvSpPr>
        <xdr:cNvPr id="221" name="円/楕円 220"/>
        <xdr:cNvSpPr/>
      </xdr:nvSpPr>
      <xdr:spPr>
        <a:xfrm>
          <a:off x="2286000" y="139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49689</xdr:rowOff>
    </xdr:from>
    <xdr:ext cx="762000" cy="259045"/>
    <xdr:sp macro="" textlink="">
      <xdr:nvSpPr>
        <xdr:cNvPr id="222" name="テキスト ボックス 221"/>
        <xdr:cNvSpPr txBox="1"/>
      </xdr:nvSpPr>
      <xdr:spPr>
        <a:xfrm>
          <a:off x="1955800" y="137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103110</xdr:rowOff>
    </xdr:from>
    <xdr:to>
      <xdr:col>2</xdr:col>
      <xdr:colOff>127000</xdr:colOff>
      <xdr:row>82</xdr:row>
      <xdr:rowOff>33260</xdr:rowOff>
    </xdr:to>
    <xdr:sp macro="" textlink="">
      <xdr:nvSpPr>
        <xdr:cNvPr id="223" name="円/楕円 222"/>
        <xdr:cNvSpPr/>
      </xdr:nvSpPr>
      <xdr:spPr>
        <a:xfrm>
          <a:off x="1397000" y="1399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43437</xdr:rowOff>
    </xdr:from>
    <xdr:ext cx="762000" cy="259045"/>
    <xdr:sp macro="" textlink="">
      <xdr:nvSpPr>
        <xdr:cNvPr id="224" name="テキスト ボックス 223"/>
        <xdr:cNvSpPr txBox="1"/>
      </xdr:nvSpPr>
      <xdr:spPr>
        <a:xfrm>
          <a:off x="1066800" y="1375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給与制度は国に準じているものの、本町では給与の独自削減を実施していないことが類似団体平均を上回っている要因と考える。しかし人口当たりの職員数、給与額、人件費はいずれも類似団体平均を下回っている。</a:t>
          </a:r>
          <a:endParaRPr lang="ja-JP" altLang="ja-JP" sz="1300">
            <a:effectLst/>
          </a:endParaRPr>
        </a:p>
        <a:p>
          <a:pPr rtl="0"/>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年度の</a:t>
          </a:r>
          <a:r>
            <a:rPr lang="ja-JP" altLang="ja-JP" sz="1300" b="0" i="0" baseline="0">
              <a:solidFill>
                <a:schemeClr val="dk1"/>
              </a:solidFill>
              <a:effectLst/>
              <a:latin typeface="+mn-lt"/>
              <a:ea typeface="+mn-ea"/>
              <a:cs typeface="+mn-cs"/>
            </a:rPr>
            <a:t>国家公務員の時限的な給与改定特例法による措置がなかった場合の指数は、</a:t>
          </a:r>
          <a:r>
            <a:rPr lang="en-US" altLang="ja-JP" sz="1300" b="0" i="0" baseline="0">
              <a:solidFill>
                <a:schemeClr val="dk1"/>
              </a:solidFill>
              <a:effectLst/>
              <a:latin typeface="+mn-lt"/>
              <a:ea typeface="+mn-ea"/>
              <a:cs typeface="+mn-cs"/>
            </a:rPr>
            <a:t>98.4</a:t>
          </a:r>
          <a:r>
            <a:rPr lang="ja-JP" altLang="ja-JP" sz="1300" b="0" i="0" baseline="0">
              <a:solidFill>
                <a:schemeClr val="dk1"/>
              </a:solidFill>
              <a:effectLst/>
              <a:latin typeface="+mn-lt"/>
              <a:ea typeface="+mn-ea"/>
              <a:cs typeface="+mn-cs"/>
            </a:rPr>
            <a:t>となっており、</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減少している。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151312</xdr:rowOff>
    </xdr:from>
    <xdr:to>
      <xdr:col>24</xdr:col>
      <xdr:colOff>558800</xdr:colOff>
      <xdr:row>87</xdr:row>
      <xdr:rowOff>123189</xdr:rowOff>
    </xdr:to>
    <xdr:cxnSp macro="">
      <xdr:nvCxnSpPr>
        <xdr:cNvPr id="255" name="直線コネクタ 254"/>
        <xdr:cNvCxnSpPr/>
      </xdr:nvCxnSpPr>
      <xdr:spPr>
        <a:xfrm flipV="1">
          <a:off x="17018000" y="13867312"/>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95266</xdr:rowOff>
    </xdr:from>
    <xdr:ext cx="762000" cy="259045"/>
    <xdr:sp macro="" textlink="">
      <xdr:nvSpPr>
        <xdr:cNvPr id="256" name="給与水準   （国との比較）最小値テキスト"/>
        <xdr:cNvSpPr txBox="1"/>
      </xdr:nvSpPr>
      <xdr:spPr>
        <a:xfrm>
          <a:off x="17106900" y="150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87</xdr:row>
      <xdr:rowOff>123189</xdr:rowOff>
    </xdr:from>
    <xdr:to>
      <xdr:col>24</xdr:col>
      <xdr:colOff>647700</xdr:colOff>
      <xdr:row>87</xdr:row>
      <xdr:rowOff>123189</xdr:rowOff>
    </xdr:to>
    <xdr:cxnSp macro="">
      <xdr:nvCxnSpPr>
        <xdr:cNvPr id="257" name="直線コネクタ 256"/>
        <xdr:cNvCxnSpPr/>
      </xdr:nvCxnSpPr>
      <xdr:spPr>
        <a:xfrm>
          <a:off x="16929100" y="1503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66239</xdr:rowOff>
    </xdr:from>
    <xdr:ext cx="762000" cy="259045"/>
    <xdr:sp macro="" textlink="">
      <xdr:nvSpPr>
        <xdr:cNvPr id="258" name="給与水準   （国との比較）最大値テキスト"/>
        <xdr:cNvSpPr txBox="1"/>
      </xdr:nvSpPr>
      <xdr:spPr>
        <a:xfrm>
          <a:off x="171069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80</xdr:row>
      <xdr:rowOff>151312</xdr:rowOff>
    </xdr:from>
    <xdr:to>
      <xdr:col>24</xdr:col>
      <xdr:colOff>647700</xdr:colOff>
      <xdr:row>80</xdr:row>
      <xdr:rowOff>151312</xdr:rowOff>
    </xdr:to>
    <xdr:cxnSp macro="">
      <xdr:nvCxnSpPr>
        <xdr:cNvPr id="259" name="直線コネクタ 258"/>
        <xdr:cNvCxnSpPr/>
      </xdr:nvCxnSpPr>
      <xdr:spPr>
        <a:xfrm>
          <a:off x="16929100" y="138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66221</xdr:rowOff>
    </xdr:from>
    <xdr:to>
      <xdr:col>24</xdr:col>
      <xdr:colOff>558800</xdr:colOff>
      <xdr:row>88</xdr:row>
      <xdr:rowOff>151674</xdr:rowOff>
    </xdr:to>
    <xdr:cxnSp macro="">
      <xdr:nvCxnSpPr>
        <xdr:cNvPr id="260" name="直線コネクタ 259"/>
        <xdr:cNvCxnSpPr/>
      </xdr:nvCxnSpPr>
      <xdr:spPr>
        <a:xfrm flipV="1">
          <a:off x="16179800" y="14639471"/>
          <a:ext cx="8382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161126</xdr:rowOff>
    </xdr:from>
    <xdr:ext cx="762000" cy="259045"/>
    <xdr:sp macro="" textlink="">
      <xdr:nvSpPr>
        <xdr:cNvPr id="261" name="給与水準   （国との比較）平均値テキスト"/>
        <xdr:cNvSpPr txBox="1"/>
      </xdr:nvSpPr>
      <xdr:spPr>
        <a:xfrm>
          <a:off x="17106900" y="14220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144599</xdr:rowOff>
    </xdr:from>
    <xdr:to>
      <xdr:col>24</xdr:col>
      <xdr:colOff>609600</xdr:colOff>
      <xdr:row>84</xdr:row>
      <xdr:rowOff>74749</xdr:rowOff>
    </xdr:to>
    <xdr:sp macro="" textlink="">
      <xdr:nvSpPr>
        <xdr:cNvPr id="262" name="フローチャート : 判断 261"/>
        <xdr:cNvSpPr/>
      </xdr:nvSpPr>
      <xdr:spPr>
        <a:xfrm>
          <a:off x="169672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110308</xdr:rowOff>
    </xdr:from>
    <xdr:to>
      <xdr:col>23</xdr:col>
      <xdr:colOff>406400</xdr:colOff>
      <xdr:row>88</xdr:row>
      <xdr:rowOff>151674</xdr:rowOff>
    </xdr:to>
    <xdr:cxnSp macro="">
      <xdr:nvCxnSpPr>
        <xdr:cNvPr id="263" name="直線コネクタ 262"/>
        <xdr:cNvCxnSpPr/>
      </xdr:nvCxnSpPr>
      <xdr:spPr>
        <a:xfrm>
          <a:off x="15290800" y="1519790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147320</xdr:rowOff>
    </xdr:from>
    <xdr:to>
      <xdr:col>23</xdr:col>
      <xdr:colOff>457200</xdr:colOff>
      <xdr:row>87</xdr:row>
      <xdr:rowOff>77470</xdr:rowOff>
    </xdr:to>
    <xdr:sp macro="" textlink="">
      <xdr:nvSpPr>
        <xdr:cNvPr id="264" name="フローチャート : 判断 263"/>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87647</xdr:rowOff>
    </xdr:from>
    <xdr:ext cx="736600" cy="259045"/>
    <xdr:sp macro="" textlink="">
      <xdr:nvSpPr>
        <xdr:cNvPr id="265" name="テキスト ボックス 264"/>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168729</xdr:rowOff>
    </xdr:from>
    <xdr:to>
      <xdr:col>22</xdr:col>
      <xdr:colOff>203200</xdr:colOff>
      <xdr:row>88</xdr:row>
      <xdr:rowOff>110308</xdr:rowOff>
    </xdr:to>
    <xdr:cxnSp macro="">
      <xdr:nvCxnSpPr>
        <xdr:cNvPr id="266" name="直線コネクタ 265"/>
        <xdr:cNvCxnSpPr/>
      </xdr:nvCxnSpPr>
      <xdr:spPr>
        <a:xfrm>
          <a:off x="14401800" y="14570529"/>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126637</xdr:rowOff>
    </xdr:from>
    <xdr:to>
      <xdr:col>22</xdr:col>
      <xdr:colOff>254000</xdr:colOff>
      <xdr:row>87</xdr:row>
      <xdr:rowOff>56787</xdr:rowOff>
    </xdr:to>
    <xdr:sp macro="" textlink="">
      <xdr:nvSpPr>
        <xdr:cNvPr id="267" name="フローチャート : 判断 266"/>
        <xdr:cNvSpPr/>
      </xdr:nvSpPr>
      <xdr:spPr>
        <a:xfrm>
          <a:off x="15240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66964</xdr:rowOff>
    </xdr:from>
    <xdr:ext cx="762000" cy="259045"/>
    <xdr:sp macro="" textlink="">
      <xdr:nvSpPr>
        <xdr:cNvPr id="268" name="テキスト ボックス 267"/>
        <xdr:cNvSpPr txBox="1"/>
      </xdr:nvSpPr>
      <xdr:spPr>
        <a:xfrm>
          <a:off x="14909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168729</xdr:rowOff>
    </xdr:from>
    <xdr:to>
      <xdr:col>21</xdr:col>
      <xdr:colOff>0</xdr:colOff>
      <xdr:row>85</xdr:row>
      <xdr:rowOff>73116</xdr:rowOff>
    </xdr:to>
    <xdr:cxnSp macro="">
      <xdr:nvCxnSpPr>
        <xdr:cNvPr id="269" name="直線コネクタ 268"/>
        <xdr:cNvCxnSpPr/>
      </xdr:nvCxnSpPr>
      <xdr:spPr>
        <a:xfrm flipV="1">
          <a:off x="13512800" y="1457052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144599</xdr:rowOff>
    </xdr:from>
    <xdr:to>
      <xdr:col>21</xdr:col>
      <xdr:colOff>50800</xdr:colOff>
      <xdr:row>84</xdr:row>
      <xdr:rowOff>74749</xdr:rowOff>
    </xdr:to>
    <xdr:sp macro="" textlink="">
      <xdr:nvSpPr>
        <xdr:cNvPr id="270" name="フローチャート : 判断 269"/>
        <xdr:cNvSpPr/>
      </xdr:nvSpPr>
      <xdr:spPr>
        <a:xfrm>
          <a:off x="143510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84926</xdr:rowOff>
    </xdr:from>
    <xdr:ext cx="762000" cy="259045"/>
    <xdr:sp macro="" textlink="">
      <xdr:nvSpPr>
        <xdr:cNvPr id="271" name="テキスト ボックス 270"/>
        <xdr:cNvSpPr txBox="1"/>
      </xdr:nvSpPr>
      <xdr:spPr>
        <a:xfrm>
          <a:off x="14020800" y="1414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72" name="フローチャート : 判断 271"/>
        <xdr:cNvSpPr/>
      </xdr:nvSpPr>
      <xdr:spPr>
        <a:xfrm>
          <a:off x="13462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73" name="テキスト ボックス 272"/>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15421</xdr:rowOff>
    </xdr:from>
    <xdr:to>
      <xdr:col>24</xdr:col>
      <xdr:colOff>609600</xdr:colOff>
      <xdr:row>85</xdr:row>
      <xdr:rowOff>117021</xdr:rowOff>
    </xdr:to>
    <xdr:sp macro="" textlink="">
      <xdr:nvSpPr>
        <xdr:cNvPr id="279" name="円/楕円 278"/>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158948</xdr:rowOff>
    </xdr:from>
    <xdr:ext cx="762000" cy="259045"/>
    <xdr:sp macro="" textlink="">
      <xdr:nvSpPr>
        <xdr:cNvPr id="280"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100874</xdr:rowOff>
    </xdr:from>
    <xdr:to>
      <xdr:col>23</xdr:col>
      <xdr:colOff>457200</xdr:colOff>
      <xdr:row>89</xdr:row>
      <xdr:rowOff>31024</xdr:rowOff>
    </xdr:to>
    <xdr:sp macro="" textlink="">
      <xdr:nvSpPr>
        <xdr:cNvPr id="281" name="円/楕円 280"/>
        <xdr:cNvSpPr/>
      </xdr:nvSpPr>
      <xdr:spPr>
        <a:xfrm>
          <a:off x="16129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15801</xdr:rowOff>
    </xdr:from>
    <xdr:ext cx="736600" cy="259045"/>
    <xdr:sp macro="" textlink="">
      <xdr:nvSpPr>
        <xdr:cNvPr id="282" name="テキスト ボックス 281"/>
        <xdr:cNvSpPr txBox="1"/>
      </xdr:nvSpPr>
      <xdr:spPr>
        <a:xfrm>
          <a:off x="15798800" y="1527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59508</xdr:rowOff>
    </xdr:from>
    <xdr:to>
      <xdr:col>22</xdr:col>
      <xdr:colOff>254000</xdr:colOff>
      <xdr:row>88</xdr:row>
      <xdr:rowOff>161108</xdr:rowOff>
    </xdr:to>
    <xdr:sp macro="" textlink="">
      <xdr:nvSpPr>
        <xdr:cNvPr id="283" name="円/楕円 282"/>
        <xdr:cNvSpPr/>
      </xdr:nvSpPr>
      <xdr:spPr>
        <a:xfrm>
          <a:off x="15240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145885</xdr:rowOff>
    </xdr:from>
    <xdr:ext cx="762000" cy="259045"/>
    <xdr:sp macro="" textlink="">
      <xdr:nvSpPr>
        <xdr:cNvPr id="284" name="テキスト ボックス 283"/>
        <xdr:cNvSpPr txBox="1"/>
      </xdr:nvSpPr>
      <xdr:spPr>
        <a:xfrm>
          <a:off x="14909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117929</xdr:rowOff>
    </xdr:from>
    <xdr:to>
      <xdr:col>21</xdr:col>
      <xdr:colOff>50800</xdr:colOff>
      <xdr:row>85</xdr:row>
      <xdr:rowOff>48079</xdr:rowOff>
    </xdr:to>
    <xdr:sp macro="" textlink="">
      <xdr:nvSpPr>
        <xdr:cNvPr id="285" name="円/楕円 284"/>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86" name="テキスト ボックス 285"/>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22316</xdr:rowOff>
    </xdr:from>
    <xdr:to>
      <xdr:col>19</xdr:col>
      <xdr:colOff>533400</xdr:colOff>
      <xdr:row>85</xdr:row>
      <xdr:rowOff>123916</xdr:rowOff>
    </xdr:to>
    <xdr:sp macro="" textlink="">
      <xdr:nvSpPr>
        <xdr:cNvPr id="287" name="円/楕円 286"/>
        <xdr:cNvSpPr/>
      </xdr:nvSpPr>
      <xdr:spPr>
        <a:xfrm>
          <a:off x="13462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108693</xdr:rowOff>
    </xdr:from>
    <xdr:ext cx="762000" cy="259045"/>
    <xdr:sp macro="" textlink="">
      <xdr:nvSpPr>
        <xdr:cNvPr id="288" name="テキスト ボックス 287"/>
        <xdr:cNvSpPr txBox="1"/>
      </xdr:nvSpPr>
      <xdr:spPr>
        <a:xfrm>
          <a:off x="13131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平成初期からの人口急増期の行政需要に対応するため、所要の職員数を確保した。その後、定員適正化計画及び平成１７年からの５カ年で</a:t>
          </a:r>
          <a:r>
            <a:rPr lang="en-US" altLang="ja-JP" sz="1300" b="0" i="0" baseline="0">
              <a:solidFill>
                <a:schemeClr val="dk1"/>
              </a:solidFill>
              <a:effectLst/>
              <a:latin typeface="+mn-lt"/>
              <a:ea typeface="+mn-ea"/>
              <a:cs typeface="+mn-cs"/>
            </a:rPr>
            <a:t>4.9</a:t>
          </a:r>
          <a:r>
            <a:rPr lang="ja-JP" altLang="ja-JP" sz="1300" b="0" i="0" baseline="0">
              <a:solidFill>
                <a:schemeClr val="dk1"/>
              </a:solidFill>
              <a:effectLst/>
              <a:latin typeface="+mn-lt"/>
              <a:ea typeface="+mn-ea"/>
              <a:cs typeface="+mn-cs"/>
            </a:rPr>
            <a:t>％の人員削減を目標とした集中改革プランに沿い、職員数を削減してきたところである。</a:t>
          </a:r>
          <a:endParaRPr lang="ja-JP" altLang="ja-JP" sz="1300">
            <a:effectLst/>
          </a:endParaRPr>
        </a:p>
        <a:p>
          <a:pPr rtl="0"/>
          <a:r>
            <a:rPr lang="ja-JP" altLang="ja-JP" sz="1300" b="0" i="0" baseline="0">
              <a:solidFill>
                <a:schemeClr val="dk1"/>
              </a:solidFill>
              <a:effectLst/>
              <a:latin typeface="+mn-lt"/>
              <a:ea typeface="+mn-ea"/>
              <a:cs typeface="+mn-cs"/>
            </a:rPr>
            <a:t>現在類似団体平均を下回る職員数であり、今後においても事務の効率化を図りながら適正な職員数を維持していく。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20" name="直線コネクタ 319"/>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21"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2" name="直線コネクタ 321"/>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3"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4" name="直線コネクタ 323"/>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72269</xdr:rowOff>
    </xdr:to>
    <xdr:cxnSp macro="">
      <xdr:nvCxnSpPr>
        <xdr:cNvPr id="325" name="直線コネクタ 324"/>
        <xdr:cNvCxnSpPr/>
      </xdr:nvCxnSpPr>
      <xdr:spPr>
        <a:xfrm flipV="1">
          <a:off x="16179800" y="1051233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6"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7" name="フローチャート : 判断 326"/>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72269</xdr:rowOff>
    </xdr:to>
    <xdr:cxnSp macro="">
      <xdr:nvCxnSpPr>
        <xdr:cNvPr id="328" name="直線コネクタ 327"/>
        <xdr:cNvCxnSpPr/>
      </xdr:nvCxnSpPr>
      <xdr:spPr>
        <a:xfrm>
          <a:off x="15290800" y="1050544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9" name="フローチャート : 判断 328"/>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30" name="テキスト ボックス 329"/>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73418</xdr:rowOff>
    </xdr:to>
    <xdr:cxnSp macro="">
      <xdr:nvCxnSpPr>
        <xdr:cNvPr id="331" name="直線コネクタ 330"/>
        <xdr:cNvCxnSpPr/>
      </xdr:nvCxnSpPr>
      <xdr:spPr>
        <a:xfrm flipV="1">
          <a:off x="14401800" y="1050544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2" name="フローチャート : 判断 331"/>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3" name="テキスト ボックス 332"/>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73418</xdr:rowOff>
    </xdr:from>
    <xdr:to>
      <xdr:col>21</xdr:col>
      <xdr:colOff>0</xdr:colOff>
      <xdr:row>61</xdr:row>
      <xdr:rowOff>81462</xdr:rowOff>
    </xdr:to>
    <xdr:cxnSp macro="">
      <xdr:nvCxnSpPr>
        <xdr:cNvPr id="334" name="直線コネクタ 333"/>
        <xdr:cNvCxnSpPr/>
      </xdr:nvCxnSpPr>
      <xdr:spPr>
        <a:xfrm flipV="1">
          <a:off x="13512800" y="1053186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61202</xdr:rowOff>
    </xdr:from>
    <xdr:to>
      <xdr:col>21</xdr:col>
      <xdr:colOff>50800</xdr:colOff>
      <xdr:row>63</xdr:row>
      <xdr:rowOff>162802</xdr:rowOff>
    </xdr:to>
    <xdr:sp macro="" textlink="">
      <xdr:nvSpPr>
        <xdr:cNvPr id="335" name="フローチャート : 判断 334"/>
        <xdr:cNvSpPr/>
      </xdr:nvSpPr>
      <xdr:spPr>
        <a:xfrm>
          <a:off x="14351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147579</xdr:rowOff>
    </xdr:from>
    <xdr:ext cx="762000" cy="259045"/>
    <xdr:sp macro="" textlink="">
      <xdr:nvSpPr>
        <xdr:cNvPr id="336" name="テキスト ボックス 335"/>
        <xdr:cNvSpPr txBox="1"/>
      </xdr:nvSpPr>
      <xdr:spPr>
        <a:xfrm>
          <a:off x="14020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38221</xdr:rowOff>
    </xdr:from>
    <xdr:to>
      <xdr:col>19</xdr:col>
      <xdr:colOff>533400</xdr:colOff>
      <xdr:row>63</xdr:row>
      <xdr:rowOff>139821</xdr:rowOff>
    </xdr:to>
    <xdr:sp macro="" textlink="">
      <xdr:nvSpPr>
        <xdr:cNvPr id="337" name="フローチャート : 判断 336"/>
        <xdr:cNvSpPr/>
      </xdr:nvSpPr>
      <xdr:spPr>
        <a:xfrm>
          <a:off x="13462000" y="1083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124598</xdr:rowOff>
    </xdr:from>
    <xdr:ext cx="762000" cy="259045"/>
    <xdr:sp macro="" textlink="">
      <xdr:nvSpPr>
        <xdr:cNvPr id="338" name="テキスト ボックス 337"/>
        <xdr:cNvSpPr txBox="1"/>
      </xdr:nvSpPr>
      <xdr:spPr>
        <a:xfrm>
          <a:off x="13131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44" name="円/楕円 343"/>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19611</xdr:rowOff>
    </xdr:from>
    <xdr:ext cx="762000" cy="259045"/>
    <xdr:sp macro="" textlink="">
      <xdr:nvSpPr>
        <xdr:cNvPr id="345"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21469</xdr:rowOff>
    </xdr:from>
    <xdr:to>
      <xdr:col>23</xdr:col>
      <xdr:colOff>457200</xdr:colOff>
      <xdr:row>61</xdr:row>
      <xdr:rowOff>123069</xdr:rowOff>
    </xdr:to>
    <xdr:sp macro="" textlink="">
      <xdr:nvSpPr>
        <xdr:cNvPr id="346" name="円/楕円 345"/>
        <xdr:cNvSpPr/>
      </xdr:nvSpPr>
      <xdr:spPr>
        <a:xfrm>
          <a:off x="16129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47" name="テキスト ボックス 346"/>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8" name="円/楕円 347"/>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49" name="テキスト ボックス 348"/>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22618</xdr:rowOff>
    </xdr:from>
    <xdr:to>
      <xdr:col>21</xdr:col>
      <xdr:colOff>50800</xdr:colOff>
      <xdr:row>61</xdr:row>
      <xdr:rowOff>124218</xdr:rowOff>
    </xdr:to>
    <xdr:sp macro="" textlink="">
      <xdr:nvSpPr>
        <xdr:cNvPr id="350" name="円/楕円 349"/>
        <xdr:cNvSpPr/>
      </xdr:nvSpPr>
      <xdr:spPr>
        <a:xfrm>
          <a:off x="14351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134395</xdr:rowOff>
    </xdr:from>
    <xdr:ext cx="762000" cy="259045"/>
    <xdr:sp macro="" textlink="">
      <xdr:nvSpPr>
        <xdr:cNvPr id="351" name="テキスト ボックス 350"/>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30662</xdr:rowOff>
    </xdr:from>
    <xdr:to>
      <xdr:col>19</xdr:col>
      <xdr:colOff>533400</xdr:colOff>
      <xdr:row>61</xdr:row>
      <xdr:rowOff>132262</xdr:rowOff>
    </xdr:to>
    <xdr:sp macro="" textlink="">
      <xdr:nvSpPr>
        <xdr:cNvPr id="352" name="円/楕円 351"/>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142439</xdr:rowOff>
    </xdr:from>
    <xdr:ext cx="762000" cy="259045"/>
    <xdr:sp macro="" textlink="">
      <xdr:nvSpPr>
        <xdr:cNvPr id="353" name="テキスト ボックス 352"/>
        <xdr:cNvSpPr txBox="1"/>
      </xdr:nvSpPr>
      <xdr:spPr>
        <a:xfrm>
          <a:off x="13131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急速なインフラ整備のため、多額の町債発行時期（平成７年から１２年）が集中し、その公債費償還額のピークが平成１６年度となった。これが要因で実質公債費率の高い時期が続いていたが、年々減少し類似団体平均を下回った。</a:t>
          </a:r>
          <a:endParaRPr lang="ja-JP" altLang="ja-JP" sz="1300">
            <a:effectLst/>
          </a:endParaRPr>
        </a:p>
        <a:p>
          <a:pPr rtl="0"/>
          <a:r>
            <a:rPr lang="ja-JP" altLang="ja-JP" sz="1300" b="0" i="0" baseline="0">
              <a:solidFill>
                <a:schemeClr val="dk1"/>
              </a:solidFill>
              <a:effectLst/>
              <a:latin typeface="+mn-lt"/>
              <a:ea typeface="+mn-ea"/>
              <a:cs typeface="+mn-cs"/>
            </a:rPr>
            <a:t>今後も普通建設事業費の年次平準化や新規発行を抑制するなど将来負担を見据えた財政健全化に努める。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2" name="直線コネクタ 381"/>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3"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4" name="直線コネクタ 383"/>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27940</xdr:rowOff>
    </xdr:to>
    <xdr:cxnSp macro="">
      <xdr:nvCxnSpPr>
        <xdr:cNvPr id="387" name="直線コネクタ 386"/>
        <xdr:cNvCxnSpPr/>
      </xdr:nvCxnSpPr>
      <xdr:spPr>
        <a:xfrm flipV="1">
          <a:off x="16179800" y="700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8"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9" name="フローチャート : 判断 388"/>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140546</xdr:rowOff>
    </xdr:to>
    <xdr:cxnSp macro="">
      <xdr:nvCxnSpPr>
        <xdr:cNvPr id="390" name="直線コネクタ 389"/>
        <xdr:cNvCxnSpPr/>
      </xdr:nvCxnSpPr>
      <xdr:spPr>
        <a:xfrm flipV="1">
          <a:off x="15290800" y="70573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91" name="フローチャート : 判断 390"/>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2" name="テキスト ボックス 391"/>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42</xdr:row>
      <xdr:rowOff>162137</xdr:rowOff>
    </xdr:to>
    <xdr:cxnSp macro="">
      <xdr:nvCxnSpPr>
        <xdr:cNvPr id="393" name="直線コネクタ 392"/>
        <xdr:cNvCxnSpPr/>
      </xdr:nvCxnSpPr>
      <xdr:spPr>
        <a:xfrm flipV="1">
          <a:off x="14401800" y="71699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4" name="フローチャート : 判断 393"/>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5" name="テキスト ボックス 394"/>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44</xdr:row>
      <xdr:rowOff>36406</xdr:rowOff>
    </xdr:to>
    <xdr:cxnSp macro="">
      <xdr:nvCxnSpPr>
        <xdr:cNvPr id="396" name="直線コネクタ 395"/>
        <xdr:cNvCxnSpPr/>
      </xdr:nvCxnSpPr>
      <xdr:spPr>
        <a:xfrm flipV="1">
          <a:off x="13512800" y="73630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7" name="フローチャート :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399" name="フローチャート : 判断 398"/>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400" name="テキスト ボックス 399"/>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6" name="円/楕円 40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407"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8" name="円/楕円 407"/>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409" name="テキスト ボックス 408"/>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89746</xdr:rowOff>
    </xdr:from>
    <xdr:to>
      <xdr:col>22</xdr:col>
      <xdr:colOff>254000</xdr:colOff>
      <xdr:row>42</xdr:row>
      <xdr:rowOff>19896</xdr:rowOff>
    </xdr:to>
    <xdr:sp macro="" textlink="">
      <xdr:nvSpPr>
        <xdr:cNvPr id="410" name="円/楕円 409"/>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30073</xdr:rowOff>
    </xdr:from>
    <xdr:ext cx="762000" cy="259045"/>
    <xdr:sp macro="" textlink="">
      <xdr:nvSpPr>
        <xdr:cNvPr id="411" name="テキスト ボックス 410"/>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12" name="円/楕円 411"/>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13" name="テキスト ボックス 412"/>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157056</xdr:rowOff>
    </xdr:from>
    <xdr:to>
      <xdr:col>19</xdr:col>
      <xdr:colOff>533400</xdr:colOff>
      <xdr:row>44</xdr:row>
      <xdr:rowOff>87206</xdr:rowOff>
    </xdr:to>
    <xdr:sp macro="" textlink="">
      <xdr:nvSpPr>
        <xdr:cNvPr id="414" name="円/楕円 413"/>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71983</xdr:rowOff>
    </xdr:from>
    <xdr:ext cx="762000" cy="259045"/>
    <xdr:sp macro="" textlink="">
      <xdr:nvSpPr>
        <xdr:cNvPr id="415" name="テキスト ボックス 414"/>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類似団体平均を上回っているが、民間保育園設置に係る整備資金の償還金補給の債務負担行為設定</a:t>
          </a:r>
          <a:r>
            <a:rPr lang="ja-JP" altLang="en-US" sz="1300" b="0" i="0" baseline="0">
              <a:solidFill>
                <a:schemeClr val="dk1"/>
              </a:solidFill>
              <a:effectLst/>
              <a:latin typeface="+mn-lt"/>
              <a:ea typeface="+mn-ea"/>
              <a:cs typeface="+mn-cs"/>
            </a:rPr>
            <a:t>や一部事務組合（消防組合）の地方債に係る負担見込みが</a:t>
          </a:r>
          <a:r>
            <a:rPr lang="ja-JP" altLang="ja-JP" sz="1300" b="0" i="0" baseline="0">
              <a:solidFill>
                <a:schemeClr val="dk1"/>
              </a:solidFill>
              <a:effectLst/>
              <a:latin typeface="+mn-lt"/>
              <a:ea typeface="+mn-ea"/>
              <a:cs typeface="+mn-cs"/>
            </a:rPr>
            <a:t>上昇したもの。</a:t>
          </a:r>
          <a:endParaRPr lang="ja-JP" altLang="ja-JP" sz="1300">
            <a:effectLst/>
          </a:endParaRPr>
        </a:p>
        <a:p>
          <a:pPr rtl="0"/>
          <a:r>
            <a:rPr lang="ja-JP" altLang="ja-JP" sz="1300" b="0" i="0" baseline="0">
              <a:solidFill>
                <a:schemeClr val="dk1"/>
              </a:solidFill>
              <a:effectLst/>
              <a:latin typeface="+mn-lt"/>
              <a:ea typeface="+mn-ea"/>
              <a:cs typeface="+mn-cs"/>
            </a:rPr>
            <a:t>今後も公債費等義務的経費の削減に努め、財政の健全化に努める。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4" name="直線コネクタ 443"/>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5"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6" name="直線コネクタ 445"/>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7"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8" name="直線コネクタ 447"/>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148802</xdr:rowOff>
    </xdr:from>
    <xdr:to>
      <xdr:col>24</xdr:col>
      <xdr:colOff>558800</xdr:colOff>
      <xdr:row>16</xdr:row>
      <xdr:rowOff>10329</xdr:rowOff>
    </xdr:to>
    <xdr:cxnSp macro="">
      <xdr:nvCxnSpPr>
        <xdr:cNvPr id="449" name="直線コネクタ 448"/>
        <xdr:cNvCxnSpPr/>
      </xdr:nvCxnSpPr>
      <xdr:spPr>
        <a:xfrm flipV="1">
          <a:off x="16179800" y="2720552"/>
          <a:ext cx="8382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50"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51" name="フローチャート : 判断 450"/>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3090</xdr:rowOff>
    </xdr:from>
    <xdr:to>
      <xdr:col>23</xdr:col>
      <xdr:colOff>406400</xdr:colOff>
      <xdr:row>16</xdr:row>
      <xdr:rowOff>10329</xdr:rowOff>
    </xdr:to>
    <xdr:cxnSp macro="">
      <xdr:nvCxnSpPr>
        <xdr:cNvPr id="452" name="直線コネクタ 451"/>
        <xdr:cNvCxnSpPr/>
      </xdr:nvCxnSpPr>
      <xdr:spPr>
        <a:xfrm>
          <a:off x="15290800" y="27462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3" name="フローチャート : 判断 452"/>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4" name="テキスト ボックス 453"/>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108585</xdr:rowOff>
    </xdr:from>
    <xdr:to>
      <xdr:col>22</xdr:col>
      <xdr:colOff>203200</xdr:colOff>
      <xdr:row>16</xdr:row>
      <xdr:rowOff>3090</xdr:rowOff>
    </xdr:to>
    <xdr:cxnSp macro="">
      <xdr:nvCxnSpPr>
        <xdr:cNvPr id="455" name="直線コネクタ 454"/>
        <xdr:cNvCxnSpPr/>
      </xdr:nvCxnSpPr>
      <xdr:spPr>
        <a:xfrm>
          <a:off x="14401800" y="2680335"/>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6" name="フローチャート : 判断 455"/>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7" name="テキスト ボックス 456"/>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108585</xdr:rowOff>
    </xdr:from>
    <xdr:to>
      <xdr:col>21</xdr:col>
      <xdr:colOff>0</xdr:colOff>
      <xdr:row>15</xdr:row>
      <xdr:rowOff>134324</xdr:rowOff>
    </xdr:to>
    <xdr:cxnSp macro="">
      <xdr:nvCxnSpPr>
        <xdr:cNvPr id="458" name="直線コネクタ 457"/>
        <xdr:cNvCxnSpPr/>
      </xdr:nvCxnSpPr>
      <xdr:spPr>
        <a:xfrm flipV="1">
          <a:off x="13512800" y="2680335"/>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44916</xdr:rowOff>
    </xdr:from>
    <xdr:to>
      <xdr:col>21</xdr:col>
      <xdr:colOff>50800</xdr:colOff>
      <xdr:row>15</xdr:row>
      <xdr:rowOff>146516</xdr:rowOff>
    </xdr:to>
    <xdr:sp macro="" textlink="">
      <xdr:nvSpPr>
        <xdr:cNvPr id="459" name="フローチャート : 判断 458"/>
        <xdr:cNvSpPr/>
      </xdr:nvSpPr>
      <xdr:spPr>
        <a:xfrm>
          <a:off x="14351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156693</xdr:rowOff>
    </xdr:from>
    <xdr:ext cx="762000" cy="259045"/>
    <xdr:sp macro="" textlink="">
      <xdr:nvSpPr>
        <xdr:cNvPr id="460" name="テキスト ボックス 459"/>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15833</xdr:rowOff>
    </xdr:from>
    <xdr:to>
      <xdr:col>19</xdr:col>
      <xdr:colOff>533400</xdr:colOff>
      <xdr:row>16</xdr:row>
      <xdr:rowOff>117433</xdr:rowOff>
    </xdr:to>
    <xdr:sp macro="" textlink="">
      <xdr:nvSpPr>
        <xdr:cNvPr id="461" name="フローチャート : 判断 460"/>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102210</xdr:rowOff>
    </xdr:from>
    <xdr:ext cx="762000" cy="259045"/>
    <xdr:sp macro="" textlink="">
      <xdr:nvSpPr>
        <xdr:cNvPr id="462" name="テキスト ボックス 461"/>
        <xdr:cNvSpPr txBox="1"/>
      </xdr:nvSpPr>
      <xdr:spPr>
        <a:xfrm>
          <a:off x="13131800" y="28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98002</xdr:rowOff>
    </xdr:from>
    <xdr:to>
      <xdr:col>24</xdr:col>
      <xdr:colOff>609600</xdr:colOff>
      <xdr:row>16</xdr:row>
      <xdr:rowOff>28152</xdr:rowOff>
    </xdr:to>
    <xdr:sp macro="" textlink="">
      <xdr:nvSpPr>
        <xdr:cNvPr id="468" name="円/楕円 467"/>
        <xdr:cNvSpPr/>
      </xdr:nvSpPr>
      <xdr:spPr>
        <a:xfrm>
          <a:off x="169672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70079</xdr:rowOff>
    </xdr:from>
    <xdr:ext cx="762000" cy="259045"/>
    <xdr:sp macro="" textlink="">
      <xdr:nvSpPr>
        <xdr:cNvPr id="469" name="将来負担の状況該当値テキスト"/>
        <xdr:cNvSpPr txBox="1"/>
      </xdr:nvSpPr>
      <xdr:spPr>
        <a:xfrm>
          <a:off x="17106900" y="264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130979</xdr:rowOff>
    </xdr:from>
    <xdr:to>
      <xdr:col>23</xdr:col>
      <xdr:colOff>457200</xdr:colOff>
      <xdr:row>16</xdr:row>
      <xdr:rowOff>61129</xdr:rowOff>
    </xdr:to>
    <xdr:sp macro="" textlink="">
      <xdr:nvSpPr>
        <xdr:cNvPr id="470" name="円/楕円 469"/>
        <xdr:cNvSpPr/>
      </xdr:nvSpPr>
      <xdr:spPr>
        <a:xfrm>
          <a:off x="161290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45906</xdr:rowOff>
    </xdr:from>
    <xdr:ext cx="736600" cy="259045"/>
    <xdr:sp macro="" textlink="">
      <xdr:nvSpPr>
        <xdr:cNvPr id="471" name="テキスト ボックス 470"/>
        <xdr:cNvSpPr txBox="1"/>
      </xdr:nvSpPr>
      <xdr:spPr>
        <a:xfrm>
          <a:off x="15798800" y="278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123740</xdr:rowOff>
    </xdr:from>
    <xdr:to>
      <xdr:col>22</xdr:col>
      <xdr:colOff>254000</xdr:colOff>
      <xdr:row>16</xdr:row>
      <xdr:rowOff>53890</xdr:rowOff>
    </xdr:to>
    <xdr:sp macro="" textlink="">
      <xdr:nvSpPr>
        <xdr:cNvPr id="472" name="円/楕円 471"/>
        <xdr:cNvSpPr/>
      </xdr:nvSpPr>
      <xdr:spPr>
        <a:xfrm>
          <a:off x="15240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38667</xdr:rowOff>
    </xdr:from>
    <xdr:ext cx="762000" cy="259045"/>
    <xdr:sp macro="" textlink="">
      <xdr:nvSpPr>
        <xdr:cNvPr id="473" name="テキスト ボックス 472"/>
        <xdr:cNvSpPr txBox="1"/>
      </xdr:nvSpPr>
      <xdr:spPr>
        <a:xfrm>
          <a:off x="14909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57785</xdr:rowOff>
    </xdr:from>
    <xdr:to>
      <xdr:col>21</xdr:col>
      <xdr:colOff>50800</xdr:colOff>
      <xdr:row>15</xdr:row>
      <xdr:rowOff>159385</xdr:rowOff>
    </xdr:to>
    <xdr:sp macro="" textlink="">
      <xdr:nvSpPr>
        <xdr:cNvPr id="474" name="円/楕円 473"/>
        <xdr:cNvSpPr/>
      </xdr:nvSpPr>
      <xdr:spPr>
        <a:xfrm>
          <a:off x="14351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144162</xdr:rowOff>
    </xdr:from>
    <xdr:ext cx="762000" cy="259045"/>
    <xdr:sp macro="" textlink="">
      <xdr:nvSpPr>
        <xdr:cNvPr id="475" name="テキスト ボックス 474"/>
        <xdr:cNvSpPr txBox="1"/>
      </xdr:nvSpPr>
      <xdr:spPr>
        <a:xfrm>
          <a:off x="14020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83524</xdr:rowOff>
    </xdr:from>
    <xdr:to>
      <xdr:col>19</xdr:col>
      <xdr:colOff>533400</xdr:colOff>
      <xdr:row>16</xdr:row>
      <xdr:rowOff>13674</xdr:rowOff>
    </xdr:to>
    <xdr:sp macro="" textlink="">
      <xdr:nvSpPr>
        <xdr:cNvPr id="476" name="円/楕円 475"/>
        <xdr:cNvSpPr/>
      </xdr:nvSpPr>
      <xdr:spPr>
        <a:xfrm>
          <a:off x="13462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23851</xdr:rowOff>
    </xdr:from>
    <xdr:ext cx="762000" cy="259045"/>
    <xdr:sp macro="" textlink="">
      <xdr:nvSpPr>
        <xdr:cNvPr id="477" name="テキスト ボックス 476"/>
        <xdr:cNvSpPr txBox="1"/>
      </xdr:nvSpPr>
      <xdr:spPr>
        <a:xfrm>
          <a:off x="13131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10,050
10,034
68.64
6,482,373
6,261,594
220,229
3,193,807
5,215,235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類似団体平均と比較すると人件費に係る経常収支比率は高くなっているが、人口一人当たりの決算額での比較では類似団体平均を下回っており、今後も適正な定員管理に努め、人件費の抑制に努めていく。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125367</xdr:rowOff>
    </xdr:from>
    <xdr:to>
      <xdr:col>7</xdr:col>
      <xdr:colOff>15875</xdr:colOff>
      <xdr:row>37</xdr:row>
      <xdr:rowOff>131899</xdr:rowOff>
    </xdr:to>
    <xdr:cxnSp macro="">
      <xdr:nvCxnSpPr>
        <xdr:cNvPr id="66" name="直線コネクタ 65"/>
        <xdr:cNvCxnSpPr/>
      </xdr:nvCxnSpPr>
      <xdr:spPr>
        <a:xfrm>
          <a:off x="3987800" y="64690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118836</xdr:rowOff>
    </xdr:from>
    <xdr:to>
      <xdr:col>5</xdr:col>
      <xdr:colOff>549275</xdr:colOff>
      <xdr:row>37</xdr:row>
      <xdr:rowOff>125367</xdr:rowOff>
    </xdr:to>
    <xdr:cxnSp macro="">
      <xdr:nvCxnSpPr>
        <xdr:cNvPr id="69" name="直線コネクタ 68"/>
        <xdr:cNvCxnSpPr/>
      </xdr:nvCxnSpPr>
      <xdr:spPr>
        <a:xfrm>
          <a:off x="3098800" y="64624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118836</xdr:rowOff>
    </xdr:from>
    <xdr:to>
      <xdr:col>4</xdr:col>
      <xdr:colOff>346075</xdr:colOff>
      <xdr:row>37</xdr:row>
      <xdr:rowOff>122101</xdr:rowOff>
    </xdr:to>
    <xdr:cxnSp macro="">
      <xdr:nvCxnSpPr>
        <xdr:cNvPr id="72" name="直線コネクタ 71"/>
        <xdr:cNvCxnSpPr/>
      </xdr:nvCxnSpPr>
      <xdr:spPr>
        <a:xfrm flipV="1">
          <a:off x="2209800" y="6462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66584</xdr:rowOff>
    </xdr:from>
    <xdr:to>
      <xdr:col>3</xdr:col>
      <xdr:colOff>142875</xdr:colOff>
      <xdr:row>37</xdr:row>
      <xdr:rowOff>122101</xdr:rowOff>
    </xdr:to>
    <xdr:cxnSp macro="">
      <xdr:nvCxnSpPr>
        <xdr:cNvPr id="75" name="直線コネクタ 74"/>
        <xdr:cNvCxnSpPr/>
      </xdr:nvCxnSpPr>
      <xdr:spPr>
        <a:xfrm>
          <a:off x="1320800" y="64102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170906</xdr:rowOff>
    </xdr:from>
    <xdr:to>
      <xdr:col>1</xdr:col>
      <xdr:colOff>676275</xdr:colOff>
      <xdr:row>37</xdr:row>
      <xdr:rowOff>101056</xdr:rowOff>
    </xdr:to>
    <xdr:sp macro="" textlink="">
      <xdr:nvSpPr>
        <xdr:cNvPr id="78" name="フローチャート : 判断 77"/>
        <xdr:cNvSpPr/>
      </xdr:nvSpPr>
      <xdr:spPr>
        <a:xfrm>
          <a:off x="1270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111233</xdr:rowOff>
    </xdr:from>
    <xdr:ext cx="762000" cy="259045"/>
    <xdr:sp macro="" textlink="">
      <xdr:nvSpPr>
        <xdr:cNvPr id="79" name="テキスト ボックス 78"/>
        <xdr:cNvSpPr txBox="1"/>
      </xdr:nvSpPr>
      <xdr:spPr>
        <a:xfrm>
          <a:off x="939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81099</xdr:rowOff>
    </xdr:from>
    <xdr:to>
      <xdr:col>7</xdr:col>
      <xdr:colOff>66675</xdr:colOff>
      <xdr:row>38</xdr:row>
      <xdr:rowOff>11249</xdr:rowOff>
    </xdr:to>
    <xdr:sp macro="" textlink="">
      <xdr:nvSpPr>
        <xdr:cNvPr id="85" name="円/楕円 84"/>
        <xdr:cNvSpPr/>
      </xdr:nvSpPr>
      <xdr:spPr>
        <a:xfrm>
          <a:off x="4775200" y="64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53176</xdr:rowOff>
    </xdr:from>
    <xdr:ext cx="762000" cy="259045"/>
    <xdr:sp macro="" textlink="">
      <xdr:nvSpPr>
        <xdr:cNvPr id="86" name="人件費該当値テキスト"/>
        <xdr:cNvSpPr txBox="1"/>
      </xdr:nvSpPr>
      <xdr:spPr>
        <a:xfrm>
          <a:off x="49149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74567</xdr:rowOff>
    </xdr:from>
    <xdr:to>
      <xdr:col>5</xdr:col>
      <xdr:colOff>600075</xdr:colOff>
      <xdr:row>38</xdr:row>
      <xdr:rowOff>4718</xdr:rowOff>
    </xdr:to>
    <xdr:sp macro="" textlink="">
      <xdr:nvSpPr>
        <xdr:cNvPr id="87" name="円/楕円 86"/>
        <xdr:cNvSpPr/>
      </xdr:nvSpPr>
      <xdr:spPr>
        <a:xfrm>
          <a:off x="3937000" y="6418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160944</xdr:rowOff>
    </xdr:from>
    <xdr:ext cx="736600" cy="259045"/>
    <xdr:sp macro="" textlink="">
      <xdr:nvSpPr>
        <xdr:cNvPr id="88" name="テキスト ボックス 87"/>
        <xdr:cNvSpPr txBox="1"/>
      </xdr:nvSpPr>
      <xdr:spPr>
        <a:xfrm>
          <a:off x="3606800" y="650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68036</xdr:rowOff>
    </xdr:from>
    <xdr:to>
      <xdr:col>4</xdr:col>
      <xdr:colOff>396875</xdr:colOff>
      <xdr:row>37</xdr:row>
      <xdr:rowOff>169636</xdr:rowOff>
    </xdr:to>
    <xdr:sp macro="" textlink="">
      <xdr:nvSpPr>
        <xdr:cNvPr id="89" name="円/楕円 88"/>
        <xdr:cNvSpPr/>
      </xdr:nvSpPr>
      <xdr:spPr>
        <a:xfrm>
          <a:off x="3048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154412</xdr:rowOff>
    </xdr:from>
    <xdr:ext cx="762000" cy="259045"/>
    <xdr:sp macro="" textlink="">
      <xdr:nvSpPr>
        <xdr:cNvPr id="90" name="テキスト ボックス 89"/>
        <xdr:cNvSpPr txBox="1"/>
      </xdr:nvSpPr>
      <xdr:spPr>
        <a:xfrm>
          <a:off x="2717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71301</xdr:rowOff>
    </xdr:from>
    <xdr:to>
      <xdr:col>3</xdr:col>
      <xdr:colOff>193675</xdr:colOff>
      <xdr:row>38</xdr:row>
      <xdr:rowOff>1451</xdr:rowOff>
    </xdr:to>
    <xdr:sp macro="" textlink="">
      <xdr:nvSpPr>
        <xdr:cNvPr id="91" name="円/楕円 90"/>
        <xdr:cNvSpPr/>
      </xdr:nvSpPr>
      <xdr:spPr>
        <a:xfrm>
          <a:off x="2159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157678</xdr:rowOff>
    </xdr:from>
    <xdr:ext cx="762000" cy="259045"/>
    <xdr:sp macro="" textlink="">
      <xdr:nvSpPr>
        <xdr:cNvPr id="92" name="テキスト ボックス 91"/>
        <xdr:cNvSpPr txBox="1"/>
      </xdr:nvSpPr>
      <xdr:spPr>
        <a:xfrm>
          <a:off x="1828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15784</xdr:rowOff>
    </xdr:from>
    <xdr:to>
      <xdr:col>1</xdr:col>
      <xdr:colOff>676275</xdr:colOff>
      <xdr:row>37</xdr:row>
      <xdr:rowOff>117384</xdr:rowOff>
    </xdr:to>
    <xdr:sp macro="" textlink="">
      <xdr:nvSpPr>
        <xdr:cNvPr id="93" name="円/楕円 92"/>
        <xdr:cNvSpPr/>
      </xdr:nvSpPr>
      <xdr:spPr>
        <a:xfrm>
          <a:off x="1270000" y="6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102161</xdr:rowOff>
    </xdr:from>
    <xdr:ext cx="762000" cy="259045"/>
    <xdr:sp macro="" textlink="">
      <xdr:nvSpPr>
        <xdr:cNvPr id="94" name="テキスト ボックス 93"/>
        <xdr:cNvSpPr txBox="1"/>
      </xdr:nvSpPr>
      <xdr:spPr>
        <a:xfrm>
          <a:off x="939800" y="6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経常収支比率、決算額ともに類似団体平均を下回っている。</a:t>
          </a:r>
          <a:endParaRPr lang="ja-JP" altLang="ja-JP" sz="1300">
            <a:effectLst/>
          </a:endParaRPr>
        </a:p>
        <a:p>
          <a:pPr rtl="0"/>
          <a:r>
            <a:rPr lang="ja-JP" altLang="ja-JP" sz="1300" b="0" i="0" baseline="0">
              <a:solidFill>
                <a:schemeClr val="dk1"/>
              </a:solidFill>
              <a:effectLst/>
              <a:latin typeface="+mn-lt"/>
              <a:ea typeface="+mn-ea"/>
              <a:cs typeface="+mn-cs"/>
            </a:rPr>
            <a:t>今後も委託管理、運営コストの縮減に努めていく。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27940</xdr:rowOff>
    </xdr:to>
    <xdr:cxnSp macro="">
      <xdr:nvCxnSpPr>
        <xdr:cNvPr id="127" name="直線コネクタ 126"/>
        <xdr:cNvCxnSpPr/>
      </xdr:nvCxnSpPr>
      <xdr:spPr>
        <a:xfrm>
          <a:off x="15671800" y="2740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168910</xdr:rowOff>
    </xdr:to>
    <xdr:cxnSp macro="">
      <xdr:nvCxnSpPr>
        <xdr:cNvPr id="130" name="直線コネクタ 129"/>
        <xdr:cNvCxnSpPr/>
      </xdr:nvCxnSpPr>
      <xdr:spPr>
        <a:xfrm>
          <a:off x="14782800" y="268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115570</xdr:rowOff>
    </xdr:to>
    <xdr:cxnSp macro="">
      <xdr:nvCxnSpPr>
        <xdr:cNvPr id="133" name="直線コネクタ 132"/>
        <xdr:cNvCxnSpPr/>
      </xdr:nvCxnSpPr>
      <xdr:spPr>
        <a:xfrm>
          <a:off x="13893800" y="259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123190</xdr:rowOff>
    </xdr:to>
    <xdr:cxnSp macro="">
      <xdr:nvCxnSpPr>
        <xdr:cNvPr id="136" name="直線コネクタ 135"/>
        <xdr:cNvCxnSpPr/>
      </xdr:nvCxnSpPr>
      <xdr:spPr>
        <a:xfrm flipV="1">
          <a:off x="13004800" y="259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34290</xdr:rowOff>
    </xdr:from>
    <xdr:to>
      <xdr:col>20</xdr:col>
      <xdr:colOff>209550</xdr:colOff>
      <xdr:row>15</xdr:row>
      <xdr:rowOff>135890</xdr:rowOff>
    </xdr:to>
    <xdr:sp macro="" textlink="">
      <xdr:nvSpPr>
        <xdr:cNvPr id="137" name="フローチャート : 判断 136"/>
        <xdr:cNvSpPr/>
      </xdr:nvSpPr>
      <xdr:spPr>
        <a:xfrm>
          <a:off x="13843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120667</xdr:rowOff>
    </xdr:from>
    <xdr:ext cx="762000" cy="259045"/>
    <xdr:sp macro="" textlink="">
      <xdr:nvSpPr>
        <xdr:cNvPr id="138" name="テキスト ボックス 137"/>
        <xdr:cNvSpPr txBox="1"/>
      </xdr:nvSpPr>
      <xdr:spPr>
        <a:xfrm>
          <a:off x="13512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39" name="フローチャート : 判断 138"/>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40" name="テキスト ボックス 139"/>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6" name="円/楕円 145"/>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7"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8" name="円/楕円 147"/>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9" name="テキスト ボックス 148"/>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50" name="円/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2" name="円/楕円 151"/>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3" name="テキスト ボックス 152"/>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4" name="円/楕円 153"/>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55" name="テキスト ボックス 154"/>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経常収支比率は類似団体を上回っている。人口一人当たりの決算額では、平均値を下回っているが、人口増加に伴い各種医療費、障がい者に対する扶助費が増加傾向にある。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57</xdr:row>
      <xdr:rowOff>24130</xdr:rowOff>
    </xdr:to>
    <xdr:cxnSp macro="">
      <xdr:nvCxnSpPr>
        <xdr:cNvPr id="186" name="直線コネクタ 185"/>
        <xdr:cNvCxnSpPr/>
      </xdr:nvCxnSpPr>
      <xdr:spPr>
        <a:xfrm>
          <a:off x="3987800" y="9659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58420</xdr:rowOff>
    </xdr:to>
    <xdr:cxnSp macro="">
      <xdr:nvCxnSpPr>
        <xdr:cNvPr id="189" name="直線コネクタ 188"/>
        <xdr:cNvCxnSpPr/>
      </xdr:nvCxnSpPr>
      <xdr:spPr>
        <a:xfrm>
          <a:off x="3098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138430</xdr:rowOff>
    </xdr:to>
    <xdr:cxnSp macro="">
      <xdr:nvCxnSpPr>
        <xdr:cNvPr id="192" name="直線コネクタ 191"/>
        <xdr:cNvCxnSpPr/>
      </xdr:nvCxnSpPr>
      <xdr:spPr>
        <a:xfrm>
          <a:off x="2209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55</xdr:row>
      <xdr:rowOff>69850</xdr:rowOff>
    </xdr:to>
    <xdr:cxnSp macro="">
      <xdr:nvCxnSpPr>
        <xdr:cNvPr id="195" name="直線コネクタ 194"/>
        <xdr:cNvCxnSpPr/>
      </xdr:nvCxnSpPr>
      <xdr:spPr>
        <a:xfrm>
          <a:off x="1320800" y="9408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99060</xdr:rowOff>
    </xdr:from>
    <xdr:to>
      <xdr:col>3</xdr:col>
      <xdr:colOff>193675</xdr:colOff>
      <xdr:row>55</xdr:row>
      <xdr:rowOff>29210</xdr:rowOff>
    </xdr:to>
    <xdr:sp macro="" textlink="">
      <xdr:nvSpPr>
        <xdr:cNvPr id="196" name="フローチャート : 判断 195"/>
        <xdr:cNvSpPr/>
      </xdr:nvSpPr>
      <xdr:spPr>
        <a:xfrm>
          <a:off x="2159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39387</xdr:rowOff>
    </xdr:from>
    <xdr:ext cx="762000" cy="259045"/>
    <xdr:sp macro="" textlink="">
      <xdr:nvSpPr>
        <xdr:cNvPr id="197" name="テキスト ボックス 196"/>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53340</xdr:rowOff>
    </xdr:from>
    <xdr:to>
      <xdr:col>1</xdr:col>
      <xdr:colOff>676275</xdr:colOff>
      <xdr:row>54</xdr:row>
      <xdr:rowOff>154940</xdr:rowOff>
    </xdr:to>
    <xdr:sp macro="" textlink="">
      <xdr:nvSpPr>
        <xdr:cNvPr id="198" name="フローチャート : 判断 197"/>
        <xdr:cNvSpPr/>
      </xdr:nvSpPr>
      <xdr:spPr>
        <a:xfrm>
          <a:off x="1270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165117</xdr:rowOff>
    </xdr:from>
    <xdr:ext cx="762000" cy="259045"/>
    <xdr:sp macro="" textlink="">
      <xdr:nvSpPr>
        <xdr:cNvPr id="199" name="テキスト ボックス 198"/>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205" name="円/楕円 20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116857</xdr:rowOff>
    </xdr:from>
    <xdr:ext cx="762000" cy="259045"/>
    <xdr:sp macro="" textlink="">
      <xdr:nvSpPr>
        <xdr:cNvPr id="206"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7" name="円/楕円 206"/>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08" name="テキスト ボックス 207"/>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9" name="円/楕円 208"/>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10" name="テキスト ボックス 209"/>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2" name="テキスト ボックス 211"/>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13" name="円/楕円 212"/>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13987</xdr:rowOff>
    </xdr:from>
    <xdr:ext cx="762000" cy="259045"/>
    <xdr:sp macro="" textlink="">
      <xdr:nvSpPr>
        <xdr:cNvPr id="214" name="テキスト ボックス 213"/>
        <xdr:cNvSpPr txBox="1"/>
      </xdr:nvSpPr>
      <xdr:spPr>
        <a:xfrm>
          <a:off x="939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経常収支比率、決算額ともに類似団体平均を下回っている。</a:t>
          </a:r>
          <a:endParaRPr lang="ja-JP" altLang="ja-JP" sz="1300">
            <a:effectLst/>
          </a:endParaRPr>
        </a:p>
        <a:p>
          <a:pPr rtl="0"/>
          <a:r>
            <a:rPr lang="ja-JP" altLang="ja-JP" sz="1300" b="0" i="0" baseline="0">
              <a:solidFill>
                <a:schemeClr val="dk1"/>
              </a:solidFill>
              <a:effectLst/>
              <a:latin typeface="+mn-lt"/>
              <a:ea typeface="+mn-ea"/>
              <a:cs typeface="+mn-cs"/>
            </a:rPr>
            <a:t>保険業務を広域連合（負担金）で行っていることが主な要因となっている。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170434</xdr:rowOff>
    </xdr:from>
    <xdr:to>
      <xdr:col>24</xdr:col>
      <xdr:colOff>31750</xdr:colOff>
      <xdr:row>54</xdr:row>
      <xdr:rowOff>8128</xdr:rowOff>
    </xdr:to>
    <xdr:cxnSp macro="">
      <xdr:nvCxnSpPr>
        <xdr:cNvPr id="244" name="直線コネクタ 243"/>
        <xdr:cNvCxnSpPr/>
      </xdr:nvCxnSpPr>
      <xdr:spPr>
        <a:xfrm flipV="1">
          <a:off x="15671800" y="92572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156718</xdr:rowOff>
    </xdr:from>
    <xdr:to>
      <xdr:col>22</xdr:col>
      <xdr:colOff>565150</xdr:colOff>
      <xdr:row>54</xdr:row>
      <xdr:rowOff>8128</xdr:rowOff>
    </xdr:to>
    <xdr:cxnSp macro="">
      <xdr:nvCxnSpPr>
        <xdr:cNvPr id="247" name="直線コネクタ 246"/>
        <xdr:cNvCxnSpPr/>
      </xdr:nvCxnSpPr>
      <xdr:spPr>
        <a:xfrm>
          <a:off x="14782800" y="92435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92710</xdr:rowOff>
    </xdr:from>
    <xdr:to>
      <xdr:col>21</xdr:col>
      <xdr:colOff>361950</xdr:colOff>
      <xdr:row>53</xdr:row>
      <xdr:rowOff>156718</xdr:rowOff>
    </xdr:to>
    <xdr:cxnSp macro="">
      <xdr:nvCxnSpPr>
        <xdr:cNvPr id="250" name="直線コネクタ 249"/>
        <xdr:cNvCxnSpPr/>
      </xdr:nvCxnSpPr>
      <xdr:spPr>
        <a:xfrm>
          <a:off x="13893800" y="91795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92710</xdr:rowOff>
    </xdr:from>
    <xdr:to>
      <xdr:col>20</xdr:col>
      <xdr:colOff>158750</xdr:colOff>
      <xdr:row>53</xdr:row>
      <xdr:rowOff>106426</xdr:rowOff>
    </xdr:to>
    <xdr:cxnSp macro="">
      <xdr:nvCxnSpPr>
        <xdr:cNvPr id="253" name="直線コネクタ 252"/>
        <xdr:cNvCxnSpPr/>
      </xdr:nvCxnSpPr>
      <xdr:spPr>
        <a:xfrm flipV="1">
          <a:off x="13004800" y="91795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6" name="フローチャート : 判断 25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7" name="テキスト ボックス 256"/>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119634</xdr:rowOff>
    </xdr:from>
    <xdr:to>
      <xdr:col>24</xdr:col>
      <xdr:colOff>82550</xdr:colOff>
      <xdr:row>54</xdr:row>
      <xdr:rowOff>49784</xdr:rowOff>
    </xdr:to>
    <xdr:sp macro="" textlink="">
      <xdr:nvSpPr>
        <xdr:cNvPr id="263" name="円/楕円 262"/>
        <xdr:cNvSpPr/>
      </xdr:nvSpPr>
      <xdr:spPr>
        <a:xfrm>
          <a:off x="164592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28211</xdr:rowOff>
    </xdr:from>
    <xdr:ext cx="762000" cy="259045"/>
    <xdr:sp macro="" textlink="">
      <xdr:nvSpPr>
        <xdr:cNvPr id="264" name="その他該当値テキスト"/>
        <xdr:cNvSpPr txBox="1"/>
      </xdr:nvSpPr>
      <xdr:spPr>
        <a:xfrm>
          <a:off x="16598900" y="911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128778</xdr:rowOff>
    </xdr:from>
    <xdr:to>
      <xdr:col>22</xdr:col>
      <xdr:colOff>615950</xdr:colOff>
      <xdr:row>54</xdr:row>
      <xdr:rowOff>58928</xdr:rowOff>
    </xdr:to>
    <xdr:sp macro="" textlink="">
      <xdr:nvSpPr>
        <xdr:cNvPr id="265" name="円/楕円 264"/>
        <xdr:cNvSpPr/>
      </xdr:nvSpPr>
      <xdr:spPr>
        <a:xfrm>
          <a:off x="15621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69105</xdr:rowOff>
    </xdr:from>
    <xdr:ext cx="736600" cy="259045"/>
    <xdr:sp macro="" textlink="">
      <xdr:nvSpPr>
        <xdr:cNvPr id="266" name="テキスト ボックス 265"/>
        <xdr:cNvSpPr txBox="1"/>
      </xdr:nvSpPr>
      <xdr:spPr>
        <a:xfrm>
          <a:off x="15290800" y="89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105918</xdr:rowOff>
    </xdr:from>
    <xdr:to>
      <xdr:col>21</xdr:col>
      <xdr:colOff>412750</xdr:colOff>
      <xdr:row>54</xdr:row>
      <xdr:rowOff>36068</xdr:rowOff>
    </xdr:to>
    <xdr:sp macro="" textlink="">
      <xdr:nvSpPr>
        <xdr:cNvPr id="267" name="円/楕円 266"/>
        <xdr:cNvSpPr/>
      </xdr:nvSpPr>
      <xdr:spPr>
        <a:xfrm>
          <a:off x="14732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46245</xdr:rowOff>
    </xdr:from>
    <xdr:ext cx="762000" cy="259045"/>
    <xdr:sp macro="" textlink="">
      <xdr:nvSpPr>
        <xdr:cNvPr id="268" name="テキスト ボックス 267"/>
        <xdr:cNvSpPr txBox="1"/>
      </xdr:nvSpPr>
      <xdr:spPr>
        <a:xfrm>
          <a:off x="14401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41910</xdr:rowOff>
    </xdr:from>
    <xdr:to>
      <xdr:col>20</xdr:col>
      <xdr:colOff>209550</xdr:colOff>
      <xdr:row>53</xdr:row>
      <xdr:rowOff>143510</xdr:rowOff>
    </xdr:to>
    <xdr:sp macro="" textlink="">
      <xdr:nvSpPr>
        <xdr:cNvPr id="269" name="円/楕円 268"/>
        <xdr:cNvSpPr/>
      </xdr:nvSpPr>
      <xdr:spPr>
        <a:xfrm>
          <a:off x="13843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153687</xdr:rowOff>
    </xdr:from>
    <xdr:ext cx="762000" cy="259045"/>
    <xdr:sp macro="" textlink="">
      <xdr:nvSpPr>
        <xdr:cNvPr id="270" name="テキスト ボックス 269"/>
        <xdr:cNvSpPr txBox="1"/>
      </xdr:nvSpPr>
      <xdr:spPr>
        <a:xfrm>
          <a:off x="13512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55626</xdr:rowOff>
    </xdr:from>
    <xdr:to>
      <xdr:col>19</xdr:col>
      <xdr:colOff>6350</xdr:colOff>
      <xdr:row>53</xdr:row>
      <xdr:rowOff>157226</xdr:rowOff>
    </xdr:to>
    <xdr:sp macro="" textlink="">
      <xdr:nvSpPr>
        <xdr:cNvPr id="271" name="円/楕円 270"/>
        <xdr:cNvSpPr/>
      </xdr:nvSpPr>
      <xdr:spPr>
        <a:xfrm>
          <a:off x="12954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167403</xdr:rowOff>
    </xdr:from>
    <xdr:ext cx="762000" cy="259045"/>
    <xdr:sp macro="" textlink="">
      <xdr:nvSpPr>
        <xdr:cNvPr id="272" name="テキスト ボックス 271"/>
        <xdr:cNvSpPr txBox="1"/>
      </xdr:nvSpPr>
      <xdr:spPr>
        <a:xfrm>
          <a:off x="12623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住民サービス水準を確保しながら事務の効率化、コスト削減を図るため、隣接する３町で一部事務組合を構成し、消防・清掃・葬斎業務を行っているほか、同様に３町で構成する広域連合で介護保険・国民健康保険・後期高齢者医療といった医療保険業務を行っており、その負担金が補助費等の比率を高めている主な要因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127000</xdr:rowOff>
    </xdr:from>
    <xdr:to>
      <xdr:col>24</xdr:col>
      <xdr:colOff>31750</xdr:colOff>
      <xdr:row>39</xdr:row>
      <xdr:rowOff>37846</xdr:rowOff>
    </xdr:to>
    <xdr:cxnSp macro="">
      <xdr:nvCxnSpPr>
        <xdr:cNvPr id="302" name="直線コネクタ 301"/>
        <xdr:cNvCxnSpPr/>
      </xdr:nvCxnSpPr>
      <xdr:spPr>
        <a:xfrm>
          <a:off x="15671800" y="66421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127000</xdr:rowOff>
    </xdr:to>
    <xdr:cxnSp macro="">
      <xdr:nvCxnSpPr>
        <xdr:cNvPr id="305" name="直線コネクタ 304"/>
        <xdr:cNvCxnSpPr/>
      </xdr:nvCxnSpPr>
      <xdr:spPr>
        <a:xfrm>
          <a:off x="14782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38</xdr:row>
      <xdr:rowOff>12700</xdr:rowOff>
    </xdr:to>
    <xdr:cxnSp macro="">
      <xdr:nvCxnSpPr>
        <xdr:cNvPr id="308" name="直線コネクタ 307"/>
        <xdr:cNvCxnSpPr/>
      </xdr:nvCxnSpPr>
      <xdr:spPr>
        <a:xfrm>
          <a:off x="13893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38</xdr:row>
      <xdr:rowOff>44704</xdr:rowOff>
    </xdr:to>
    <xdr:cxnSp macro="">
      <xdr:nvCxnSpPr>
        <xdr:cNvPr id="311" name="直線コネクタ 310"/>
        <xdr:cNvCxnSpPr/>
      </xdr:nvCxnSpPr>
      <xdr:spPr>
        <a:xfrm flipV="1">
          <a:off x="13004800" y="6509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2" name="フローチャート : 判断 31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3" name="テキスト ボックス 31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5" name="テキスト ボックス 314"/>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158496</xdr:rowOff>
    </xdr:from>
    <xdr:to>
      <xdr:col>24</xdr:col>
      <xdr:colOff>82550</xdr:colOff>
      <xdr:row>39</xdr:row>
      <xdr:rowOff>88646</xdr:rowOff>
    </xdr:to>
    <xdr:sp macro="" textlink="">
      <xdr:nvSpPr>
        <xdr:cNvPr id="321" name="円/楕円 320"/>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130573</xdr:rowOff>
    </xdr:from>
    <xdr:ext cx="762000" cy="259045"/>
    <xdr:sp macro="" textlink="">
      <xdr:nvSpPr>
        <xdr:cNvPr id="322" name="補助費等該当値テキスト"/>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23" name="円/楕円 322"/>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24" name="テキスト ボックス 323"/>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25" name="円/楕円 324"/>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6" name="テキスト ボックス 325"/>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27" name="円/楕円 326"/>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28" name="テキスト ボックス 327"/>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165354</xdr:rowOff>
    </xdr:from>
    <xdr:to>
      <xdr:col>19</xdr:col>
      <xdr:colOff>6350</xdr:colOff>
      <xdr:row>38</xdr:row>
      <xdr:rowOff>95504</xdr:rowOff>
    </xdr:to>
    <xdr:sp macro="" textlink="">
      <xdr:nvSpPr>
        <xdr:cNvPr id="329" name="円/楕円 328"/>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80281</xdr:rowOff>
    </xdr:from>
    <xdr:ext cx="762000" cy="259045"/>
    <xdr:sp macro="" textlink="">
      <xdr:nvSpPr>
        <xdr:cNvPr id="330" name="テキスト ボックス 329"/>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生活基盤整備のため、大型ハード事業を実施し地方債残高が増加したが、その公債費償還額のピーク（平成</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年度）経過後は繰上償還を実施したことにより、公債費元利償還額が年々減少している。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5080</xdr:rowOff>
    </xdr:from>
    <xdr:to>
      <xdr:col>7</xdr:col>
      <xdr:colOff>15875</xdr:colOff>
      <xdr:row>77</xdr:row>
      <xdr:rowOff>35561</xdr:rowOff>
    </xdr:to>
    <xdr:cxnSp macro="">
      <xdr:nvCxnSpPr>
        <xdr:cNvPr id="362" name="直線コネクタ 361"/>
        <xdr:cNvCxnSpPr/>
      </xdr:nvCxnSpPr>
      <xdr:spPr>
        <a:xfrm flipV="1">
          <a:off x="3987800" y="13206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35561</xdr:rowOff>
    </xdr:from>
    <xdr:to>
      <xdr:col>5</xdr:col>
      <xdr:colOff>549275</xdr:colOff>
      <xdr:row>77</xdr:row>
      <xdr:rowOff>50800</xdr:rowOff>
    </xdr:to>
    <xdr:cxnSp macro="">
      <xdr:nvCxnSpPr>
        <xdr:cNvPr id="365" name="直線コネクタ 364"/>
        <xdr:cNvCxnSpPr/>
      </xdr:nvCxnSpPr>
      <xdr:spPr>
        <a:xfrm flipV="1">
          <a:off x="3098800" y="13237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50800</xdr:rowOff>
    </xdr:from>
    <xdr:to>
      <xdr:col>4</xdr:col>
      <xdr:colOff>346075</xdr:colOff>
      <xdr:row>77</xdr:row>
      <xdr:rowOff>73661</xdr:rowOff>
    </xdr:to>
    <xdr:cxnSp macro="">
      <xdr:nvCxnSpPr>
        <xdr:cNvPr id="368" name="直線コネクタ 367"/>
        <xdr:cNvCxnSpPr/>
      </xdr:nvCxnSpPr>
      <xdr:spPr>
        <a:xfrm flipV="1">
          <a:off x="2209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73661</xdr:rowOff>
    </xdr:from>
    <xdr:to>
      <xdr:col>3</xdr:col>
      <xdr:colOff>142875</xdr:colOff>
      <xdr:row>78</xdr:row>
      <xdr:rowOff>1270</xdr:rowOff>
    </xdr:to>
    <xdr:cxnSp macro="">
      <xdr:nvCxnSpPr>
        <xdr:cNvPr id="371" name="直線コネクタ 370"/>
        <xdr:cNvCxnSpPr/>
      </xdr:nvCxnSpPr>
      <xdr:spPr>
        <a:xfrm flipV="1">
          <a:off x="1320800" y="132753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2" name="フローチャート : 判断 371"/>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124477</xdr:rowOff>
    </xdr:from>
    <xdr:ext cx="762000" cy="259045"/>
    <xdr:sp macro="" textlink="">
      <xdr:nvSpPr>
        <xdr:cNvPr id="373" name="テキスト ボックス 372"/>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74" name="フローチャート : 判断 373"/>
        <xdr:cNvSpPr/>
      </xdr:nvSpPr>
      <xdr:spPr>
        <a:xfrm>
          <a:off x="1270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54627</xdr:rowOff>
    </xdr:from>
    <xdr:ext cx="762000" cy="259045"/>
    <xdr:sp macro="" textlink="">
      <xdr:nvSpPr>
        <xdr:cNvPr id="375" name="テキスト ボックス 374"/>
        <xdr:cNvSpPr txBox="1"/>
      </xdr:nvSpPr>
      <xdr:spPr>
        <a:xfrm>
          <a:off x="939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81" name="円/楕円 380"/>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97807</xdr:rowOff>
    </xdr:from>
    <xdr:ext cx="762000" cy="259045"/>
    <xdr:sp macro="" textlink="">
      <xdr:nvSpPr>
        <xdr:cNvPr id="382" name="公債費該当値テキスト"/>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156211</xdr:rowOff>
    </xdr:from>
    <xdr:to>
      <xdr:col>5</xdr:col>
      <xdr:colOff>600075</xdr:colOff>
      <xdr:row>77</xdr:row>
      <xdr:rowOff>86361</xdr:rowOff>
    </xdr:to>
    <xdr:sp macro="" textlink="">
      <xdr:nvSpPr>
        <xdr:cNvPr id="383" name="円/楕円 382"/>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71138</xdr:rowOff>
    </xdr:from>
    <xdr:ext cx="736600" cy="259045"/>
    <xdr:sp macro="" textlink="">
      <xdr:nvSpPr>
        <xdr:cNvPr id="384" name="テキスト ボックス 383"/>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0</xdr:rowOff>
    </xdr:from>
    <xdr:to>
      <xdr:col>4</xdr:col>
      <xdr:colOff>396875</xdr:colOff>
      <xdr:row>77</xdr:row>
      <xdr:rowOff>101600</xdr:rowOff>
    </xdr:to>
    <xdr:sp macro="" textlink="">
      <xdr:nvSpPr>
        <xdr:cNvPr id="385" name="円/楕円 384"/>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86377</xdr:rowOff>
    </xdr:from>
    <xdr:ext cx="762000" cy="259045"/>
    <xdr:sp macro="" textlink="">
      <xdr:nvSpPr>
        <xdr:cNvPr id="386" name="テキスト ボックス 385"/>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22861</xdr:rowOff>
    </xdr:from>
    <xdr:to>
      <xdr:col>3</xdr:col>
      <xdr:colOff>193675</xdr:colOff>
      <xdr:row>77</xdr:row>
      <xdr:rowOff>124461</xdr:rowOff>
    </xdr:to>
    <xdr:sp macro="" textlink="">
      <xdr:nvSpPr>
        <xdr:cNvPr id="387" name="円/楕円 386"/>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134638</xdr:rowOff>
    </xdr:from>
    <xdr:ext cx="762000" cy="259045"/>
    <xdr:sp macro="" textlink="">
      <xdr:nvSpPr>
        <xdr:cNvPr id="388" name="テキスト ボックス 387"/>
        <xdr:cNvSpPr txBox="1"/>
      </xdr:nvSpPr>
      <xdr:spPr>
        <a:xfrm>
          <a:off x="1828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121920</xdr:rowOff>
    </xdr:from>
    <xdr:to>
      <xdr:col>1</xdr:col>
      <xdr:colOff>676275</xdr:colOff>
      <xdr:row>78</xdr:row>
      <xdr:rowOff>52070</xdr:rowOff>
    </xdr:to>
    <xdr:sp macro="" textlink="">
      <xdr:nvSpPr>
        <xdr:cNvPr id="389" name="円/楕円 388"/>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36847</xdr:rowOff>
    </xdr:from>
    <xdr:ext cx="762000" cy="259045"/>
    <xdr:sp macro="" textlink="">
      <xdr:nvSpPr>
        <xdr:cNvPr id="390" name="テキスト ボックス 389"/>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経常収支比率、決算額ともに類似団体平均を下回っている。</a:t>
          </a:r>
          <a:endParaRPr lang="ja-JP" altLang="ja-JP" sz="1300">
            <a:effectLst/>
          </a:endParaRPr>
        </a:p>
        <a:p>
          <a:pPr rtl="0"/>
          <a:r>
            <a:rPr lang="ja-JP" altLang="ja-JP" sz="1300" b="0" i="0" baseline="0">
              <a:solidFill>
                <a:schemeClr val="dk1"/>
              </a:solidFill>
              <a:effectLst/>
              <a:latin typeface="+mn-lt"/>
              <a:ea typeface="+mn-ea"/>
              <a:cs typeface="+mn-cs"/>
            </a:rPr>
            <a:t>今後も経常経費の削減に努めていく。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54611</xdr:rowOff>
    </xdr:from>
    <xdr:to>
      <xdr:col>24</xdr:col>
      <xdr:colOff>31750</xdr:colOff>
      <xdr:row>76</xdr:row>
      <xdr:rowOff>161289</xdr:rowOff>
    </xdr:to>
    <xdr:cxnSp macro="">
      <xdr:nvCxnSpPr>
        <xdr:cNvPr id="423" name="直線コネクタ 422"/>
        <xdr:cNvCxnSpPr/>
      </xdr:nvCxnSpPr>
      <xdr:spPr>
        <a:xfrm>
          <a:off x="15671800" y="1308481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62230</xdr:rowOff>
    </xdr:from>
    <xdr:to>
      <xdr:col>22</xdr:col>
      <xdr:colOff>565150</xdr:colOff>
      <xdr:row>76</xdr:row>
      <xdr:rowOff>54611</xdr:rowOff>
    </xdr:to>
    <xdr:cxnSp macro="">
      <xdr:nvCxnSpPr>
        <xdr:cNvPr id="426" name="直線コネクタ 425"/>
        <xdr:cNvCxnSpPr/>
      </xdr:nvCxnSpPr>
      <xdr:spPr>
        <a:xfrm>
          <a:off x="14782800" y="129209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111760</xdr:rowOff>
    </xdr:from>
    <xdr:to>
      <xdr:col>21</xdr:col>
      <xdr:colOff>361950</xdr:colOff>
      <xdr:row>75</xdr:row>
      <xdr:rowOff>62230</xdr:rowOff>
    </xdr:to>
    <xdr:cxnSp macro="">
      <xdr:nvCxnSpPr>
        <xdr:cNvPr id="429" name="直線コネクタ 428"/>
        <xdr:cNvCxnSpPr/>
      </xdr:nvCxnSpPr>
      <xdr:spPr>
        <a:xfrm>
          <a:off x="13893800" y="12799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111760</xdr:rowOff>
    </xdr:from>
    <xdr:to>
      <xdr:col>20</xdr:col>
      <xdr:colOff>158750</xdr:colOff>
      <xdr:row>74</xdr:row>
      <xdr:rowOff>134620</xdr:rowOff>
    </xdr:to>
    <xdr:cxnSp macro="">
      <xdr:nvCxnSpPr>
        <xdr:cNvPr id="432" name="直線コネクタ 431"/>
        <xdr:cNvCxnSpPr/>
      </xdr:nvCxnSpPr>
      <xdr:spPr>
        <a:xfrm flipV="1">
          <a:off x="13004800" y="12799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148590</xdr:rowOff>
    </xdr:from>
    <xdr:to>
      <xdr:col>20</xdr:col>
      <xdr:colOff>209550</xdr:colOff>
      <xdr:row>75</xdr:row>
      <xdr:rowOff>78740</xdr:rowOff>
    </xdr:to>
    <xdr:sp macro="" textlink="">
      <xdr:nvSpPr>
        <xdr:cNvPr id="433" name="フローチャート : 判断 432"/>
        <xdr:cNvSpPr/>
      </xdr:nvSpPr>
      <xdr:spPr>
        <a:xfrm>
          <a:off x="13843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63517</xdr:rowOff>
    </xdr:from>
    <xdr:ext cx="762000" cy="259045"/>
    <xdr:sp macro="" textlink="">
      <xdr:nvSpPr>
        <xdr:cNvPr id="434" name="テキスト ボックス 433"/>
        <xdr:cNvSpPr txBox="1"/>
      </xdr:nvSpPr>
      <xdr:spPr>
        <a:xfrm>
          <a:off x="13512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35" name="フローチャート : 判断 434"/>
        <xdr:cNvSpPr/>
      </xdr:nvSpPr>
      <xdr:spPr>
        <a:xfrm>
          <a:off x="12954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154957</xdr:rowOff>
    </xdr:from>
    <xdr:ext cx="762000" cy="259045"/>
    <xdr:sp macro="" textlink="">
      <xdr:nvSpPr>
        <xdr:cNvPr id="436" name="テキスト ボックス 435"/>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42" name="円/楕円 441"/>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127016</xdr:rowOff>
    </xdr:from>
    <xdr:ext cx="762000" cy="259045"/>
    <xdr:sp macro="" textlink="">
      <xdr:nvSpPr>
        <xdr:cNvPr id="443"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3811</xdr:rowOff>
    </xdr:from>
    <xdr:to>
      <xdr:col>22</xdr:col>
      <xdr:colOff>615950</xdr:colOff>
      <xdr:row>76</xdr:row>
      <xdr:rowOff>105411</xdr:rowOff>
    </xdr:to>
    <xdr:sp macro="" textlink="">
      <xdr:nvSpPr>
        <xdr:cNvPr id="444" name="円/楕円 443"/>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115587</xdr:rowOff>
    </xdr:from>
    <xdr:ext cx="736600" cy="259045"/>
    <xdr:sp macro="" textlink="">
      <xdr:nvSpPr>
        <xdr:cNvPr id="445" name="テキスト ボックス 444"/>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46" name="円/楕円 445"/>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47" name="テキスト ボックス 446"/>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60960</xdr:rowOff>
    </xdr:from>
    <xdr:to>
      <xdr:col>20</xdr:col>
      <xdr:colOff>209550</xdr:colOff>
      <xdr:row>74</xdr:row>
      <xdr:rowOff>162560</xdr:rowOff>
    </xdr:to>
    <xdr:sp macro="" textlink="">
      <xdr:nvSpPr>
        <xdr:cNvPr id="448" name="円/楕円 447"/>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1287</xdr:rowOff>
    </xdr:from>
    <xdr:ext cx="762000" cy="259045"/>
    <xdr:sp macro="" textlink="">
      <xdr:nvSpPr>
        <xdr:cNvPr id="449" name="テキスト ボックス 448"/>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83820</xdr:rowOff>
    </xdr:from>
    <xdr:to>
      <xdr:col>19</xdr:col>
      <xdr:colOff>6350</xdr:colOff>
      <xdr:row>75</xdr:row>
      <xdr:rowOff>13970</xdr:rowOff>
    </xdr:to>
    <xdr:sp macro="" textlink="">
      <xdr:nvSpPr>
        <xdr:cNvPr id="450" name="円/楕円 449"/>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24147</xdr:rowOff>
    </xdr:from>
    <xdr:ext cx="762000" cy="259045"/>
    <xdr:sp macro="" textlink="">
      <xdr:nvSpPr>
        <xdr:cNvPr id="451" name="テキスト ボックス 450"/>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北海道東神楽町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19025</xdr:rowOff>
    </xdr:from>
    <xdr:to>
      <xdr:col>4</xdr:col>
      <xdr:colOff>1117600</xdr:colOff>
      <xdr:row>17</xdr:row>
      <xdr:rowOff>31761</xdr:rowOff>
    </xdr:to>
    <xdr:cxnSp macro="">
      <xdr:nvCxnSpPr>
        <xdr:cNvPr id="52" name="直線コネクタ 51"/>
        <xdr:cNvCxnSpPr/>
      </xdr:nvCxnSpPr>
      <xdr:spPr bwMode="auto">
        <a:xfrm flipV="1">
          <a:off x="5003800" y="2981300"/>
          <a:ext cx="647700" cy="12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107874</xdr:rowOff>
    </xdr:from>
    <xdr:to>
      <xdr:col>4</xdr:col>
      <xdr:colOff>469900</xdr:colOff>
      <xdr:row>17</xdr:row>
      <xdr:rowOff>31761</xdr:rowOff>
    </xdr:to>
    <xdr:cxnSp macro="">
      <xdr:nvCxnSpPr>
        <xdr:cNvPr id="55" name="直線コネクタ 54"/>
        <xdr:cNvCxnSpPr/>
      </xdr:nvCxnSpPr>
      <xdr:spPr bwMode="auto">
        <a:xfrm>
          <a:off x="4305300" y="2898699"/>
          <a:ext cx="698500" cy="9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95486</xdr:rowOff>
    </xdr:from>
    <xdr:to>
      <xdr:col>3</xdr:col>
      <xdr:colOff>904875</xdr:colOff>
      <xdr:row>16</xdr:row>
      <xdr:rowOff>107874</xdr:rowOff>
    </xdr:to>
    <xdr:cxnSp macro="">
      <xdr:nvCxnSpPr>
        <xdr:cNvPr id="58" name="直線コネクタ 57"/>
        <xdr:cNvCxnSpPr/>
      </xdr:nvCxnSpPr>
      <xdr:spPr bwMode="auto">
        <a:xfrm>
          <a:off x="3606800" y="2886311"/>
          <a:ext cx="698500" cy="1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95486</xdr:rowOff>
    </xdr:from>
    <xdr:to>
      <xdr:col>3</xdr:col>
      <xdr:colOff>206375</xdr:colOff>
      <xdr:row>16</xdr:row>
      <xdr:rowOff>126031</xdr:rowOff>
    </xdr:to>
    <xdr:cxnSp macro="">
      <xdr:nvCxnSpPr>
        <xdr:cNvPr id="61" name="直線コネクタ 60"/>
        <xdr:cNvCxnSpPr/>
      </xdr:nvCxnSpPr>
      <xdr:spPr bwMode="auto">
        <a:xfrm flipV="1">
          <a:off x="2908300" y="2886311"/>
          <a:ext cx="698500" cy="30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642</xdr:rowOff>
    </xdr:from>
    <xdr:to>
      <xdr:col>3</xdr:col>
      <xdr:colOff>257175</xdr:colOff>
      <xdr:row>14</xdr:row>
      <xdr:rowOff>102242</xdr:rowOff>
    </xdr:to>
    <xdr:sp macro="" textlink="">
      <xdr:nvSpPr>
        <xdr:cNvPr id="62" name="フローチャート : 判断 61"/>
        <xdr:cNvSpPr/>
      </xdr:nvSpPr>
      <xdr:spPr bwMode="auto">
        <a:xfrm>
          <a:off x="3556000" y="244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112419</xdr:rowOff>
    </xdr:from>
    <xdr:ext cx="762000" cy="259045"/>
    <xdr:sp macro="" textlink="">
      <xdr:nvSpPr>
        <xdr:cNvPr id="63" name="テキスト ボックス 62"/>
        <xdr:cNvSpPr txBox="1"/>
      </xdr:nvSpPr>
      <xdr:spPr>
        <a:xfrm>
          <a:off x="3225800" y="22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19964</xdr:rowOff>
    </xdr:from>
    <xdr:to>
      <xdr:col>2</xdr:col>
      <xdr:colOff>692150</xdr:colOff>
      <xdr:row>14</xdr:row>
      <xdr:rowOff>121564</xdr:rowOff>
    </xdr:to>
    <xdr:sp macro="" textlink="">
      <xdr:nvSpPr>
        <xdr:cNvPr id="64" name="フローチャート : 判断 63"/>
        <xdr:cNvSpPr/>
      </xdr:nvSpPr>
      <xdr:spPr bwMode="auto">
        <a:xfrm>
          <a:off x="2857500" y="2467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131741</xdr:rowOff>
    </xdr:from>
    <xdr:ext cx="762000" cy="259045"/>
    <xdr:sp macro="" textlink="">
      <xdr:nvSpPr>
        <xdr:cNvPr id="65" name="テキスト ボックス 64"/>
        <xdr:cNvSpPr txBox="1"/>
      </xdr:nvSpPr>
      <xdr:spPr>
        <a:xfrm>
          <a:off x="2527300" y="22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139675</xdr:rowOff>
    </xdr:from>
    <xdr:to>
      <xdr:col>5</xdr:col>
      <xdr:colOff>34925</xdr:colOff>
      <xdr:row>17</xdr:row>
      <xdr:rowOff>69825</xdr:rowOff>
    </xdr:to>
    <xdr:sp macro="" textlink="">
      <xdr:nvSpPr>
        <xdr:cNvPr id="71" name="円/楕円 70"/>
        <xdr:cNvSpPr/>
      </xdr:nvSpPr>
      <xdr:spPr bwMode="auto">
        <a:xfrm>
          <a:off x="5600700" y="293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111752</xdr:rowOff>
    </xdr:from>
    <xdr:ext cx="762000" cy="259045"/>
    <xdr:sp macro="" textlink="">
      <xdr:nvSpPr>
        <xdr:cNvPr id="72" name="人口1人当たり決算額の推移該当値テキスト130"/>
        <xdr:cNvSpPr txBox="1"/>
      </xdr:nvSpPr>
      <xdr:spPr>
        <a:xfrm>
          <a:off x="5740400" y="29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152411</xdr:rowOff>
    </xdr:from>
    <xdr:to>
      <xdr:col>4</xdr:col>
      <xdr:colOff>520700</xdr:colOff>
      <xdr:row>17</xdr:row>
      <xdr:rowOff>82561</xdr:rowOff>
    </xdr:to>
    <xdr:sp macro="" textlink="">
      <xdr:nvSpPr>
        <xdr:cNvPr id="73" name="円/楕円 72"/>
        <xdr:cNvSpPr/>
      </xdr:nvSpPr>
      <xdr:spPr bwMode="auto">
        <a:xfrm>
          <a:off x="4953000" y="294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67338</xdr:rowOff>
    </xdr:from>
    <xdr:ext cx="736600" cy="259045"/>
    <xdr:sp macro="" textlink="">
      <xdr:nvSpPr>
        <xdr:cNvPr id="74" name="テキスト ボックス 73"/>
        <xdr:cNvSpPr txBox="1"/>
      </xdr:nvSpPr>
      <xdr:spPr>
        <a:xfrm>
          <a:off x="4622800" y="302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57074</xdr:rowOff>
    </xdr:from>
    <xdr:to>
      <xdr:col>3</xdr:col>
      <xdr:colOff>955675</xdr:colOff>
      <xdr:row>16</xdr:row>
      <xdr:rowOff>158674</xdr:rowOff>
    </xdr:to>
    <xdr:sp macro="" textlink="">
      <xdr:nvSpPr>
        <xdr:cNvPr id="75" name="円/楕円 74"/>
        <xdr:cNvSpPr/>
      </xdr:nvSpPr>
      <xdr:spPr bwMode="auto">
        <a:xfrm>
          <a:off x="4254500" y="284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143451</xdr:rowOff>
    </xdr:from>
    <xdr:ext cx="762000" cy="259045"/>
    <xdr:sp macro="" textlink="">
      <xdr:nvSpPr>
        <xdr:cNvPr id="76" name="テキスト ボックス 75"/>
        <xdr:cNvSpPr txBox="1"/>
      </xdr:nvSpPr>
      <xdr:spPr>
        <a:xfrm>
          <a:off x="3924300" y="293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44686</xdr:rowOff>
    </xdr:from>
    <xdr:to>
      <xdr:col>3</xdr:col>
      <xdr:colOff>257175</xdr:colOff>
      <xdr:row>16</xdr:row>
      <xdr:rowOff>146286</xdr:rowOff>
    </xdr:to>
    <xdr:sp macro="" textlink="">
      <xdr:nvSpPr>
        <xdr:cNvPr id="77" name="円/楕円 76"/>
        <xdr:cNvSpPr/>
      </xdr:nvSpPr>
      <xdr:spPr bwMode="auto">
        <a:xfrm>
          <a:off x="3556000" y="283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131063</xdr:rowOff>
    </xdr:from>
    <xdr:ext cx="762000" cy="259045"/>
    <xdr:sp macro="" textlink="">
      <xdr:nvSpPr>
        <xdr:cNvPr id="78" name="テキスト ボックス 77"/>
        <xdr:cNvSpPr txBox="1"/>
      </xdr:nvSpPr>
      <xdr:spPr>
        <a:xfrm>
          <a:off x="3225800" y="292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75231</xdr:rowOff>
    </xdr:from>
    <xdr:to>
      <xdr:col>2</xdr:col>
      <xdr:colOff>692150</xdr:colOff>
      <xdr:row>17</xdr:row>
      <xdr:rowOff>5381</xdr:rowOff>
    </xdr:to>
    <xdr:sp macro="" textlink="">
      <xdr:nvSpPr>
        <xdr:cNvPr id="79" name="円/楕円 78"/>
        <xdr:cNvSpPr/>
      </xdr:nvSpPr>
      <xdr:spPr bwMode="auto">
        <a:xfrm>
          <a:off x="2857500" y="2866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161608</xdr:rowOff>
    </xdr:from>
    <xdr:ext cx="762000" cy="259045"/>
    <xdr:sp macro="" textlink="">
      <xdr:nvSpPr>
        <xdr:cNvPr id="80" name="テキスト ボックス 79"/>
        <xdr:cNvSpPr txBox="1"/>
      </xdr:nvSpPr>
      <xdr:spPr>
        <a:xfrm>
          <a:off x="2527300" y="295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58458</xdr:rowOff>
    </xdr:from>
    <xdr:to>
      <xdr:col>4</xdr:col>
      <xdr:colOff>1117600</xdr:colOff>
      <xdr:row>36</xdr:row>
      <xdr:rowOff>62420</xdr:rowOff>
    </xdr:to>
    <xdr:cxnSp macro="">
      <xdr:nvCxnSpPr>
        <xdr:cNvPr id="114" name="直線コネクタ 113"/>
        <xdr:cNvCxnSpPr/>
      </xdr:nvCxnSpPr>
      <xdr:spPr bwMode="auto">
        <a:xfrm>
          <a:off x="5003800" y="7011708"/>
          <a:ext cx="6477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50247</xdr:rowOff>
    </xdr:from>
    <xdr:to>
      <xdr:col>4</xdr:col>
      <xdr:colOff>469900</xdr:colOff>
      <xdr:row>36</xdr:row>
      <xdr:rowOff>58458</xdr:rowOff>
    </xdr:to>
    <xdr:cxnSp macro="">
      <xdr:nvCxnSpPr>
        <xdr:cNvPr id="117" name="直線コネクタ 116"/>
        <xdr:cNvCxnSpPr/>
      </xdr:nvCxnSpPr>
      <xdr:spPr bwMode="auto">
        <a:xfrm>
          <a:off x="4305300" y="7003497"/>
          <a:ext cx="698500" cy="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265761</xdr:rowOff>
    </xdr:from>
    <xdr:to>
      <xdr:col>3</xdr:col>
      <xdr:colOff>904875</xdr:colOff>
      <xdr:row>36</xdr:row>
      <xdr:rowOff>50247</xdr:rowOff>
    </xdr:to>
    <xdr:cxnSp macro="">
      <xdr:nvCxnSpPr>
        <xdr:cNvPr id="120" name="直線コネクタ 119"/>
        <xdr:cNvCxnSpPr/>
      </xdr:nvCxnSpPr>
      <xdr:spPr bwMode="auto">
        <a:xfrm>
          <a:off x="3606800" y="6876111"/>
          <a:ext cx="698500" cy="1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153918</xdr:rowOff>
    </xdr:from>
    <xdr:to>
      <xdr:col>3</xdr:col>
      <xdr:colOff>206375</xdr:colOff>
      <xdr:row>35</xdr:row>
      <xdr:rowOff>265761</xdr:rowOff>
    </xdr:to>
    <xdr:cxnSp macro="">
      <xdr:nvCxnSpPr>
        <xdr:cNvPr id="123" name="直線コネクタ 122"/>
        <xdr:cNvCxnSpPr/>
      </xdr:nvCxnSpPr>
      <xdr:spPr bwMode="auto">
        <a:xfrm>
          <a:off x="2908300" y="6764268"/>
          <a:ext cx="698500" cy="11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265519</xdr:rowOff>
    </xdr:from>
    <xdr:to>
      <xdr:col>3</xdr:col>
      <xdr:colOff>257175</xdr:colOff>
      <xdr:row>35</xdr:row>
      <xdr:rowOff>24219</xdr:rowOff>
    </xdr:to>
    <xdr:sp macro="" textlink="">
      <xdr:nvSpPr>
        <xdr:cNvPr id="124" name="フローチャート : 判断 123"/>
        <xdr:cNvSpPr/>
      </xdr:nvSpPr>
      <xdr:spPr bwMode="auto">
        <a:xfrm>
          <a:off x="3556000" y="653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34396</xdr:rowOff>
    </xdr:from>
    <xdr:ext cx="762000" cy="259045"/>
    <xdr:sp macro="" textlink="">
      <xdr:nvSpPr>
        <xdr:cNvPr id="125" name="テキスト ボックス 124"/>
        <xdr:cNvSpPr txBox="1"/>
      </xdr:nvSpPr>
      <xdr:spPr>
        <a:xfrm>
          <a:off x="3225800" y="63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228714</xdr:rowOff>
    </xdr:from>
    <xdr:to>
      <xdr:col>2</xdr:col>
      <xdr:colOff>692150</xdr:colOff>
      <xdr:row>34</xdr:row>
      <xdr:rowOff>330315</xdr:rowOff>
    </xdr:to>
    <xdr:sp macro="" textlink="">
      <xdr:nvSpPr>
        <xdr:cNvPr id="126" name="フローチャート : 判断 125"/>
        <xdr:cNvSpPr/>
      </xdr:nvSpPr>
      <xdr:spPr bwMode="auto">
        <a:xfrm>
          <a:off x="2857500" y="649616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340491</xdr:rowOff>
    </xdr:from>
    <xdr:ext cx="762000" cy="259045"/>
    <xdr:sp macro="" textlink="">
      <xdr:nvSpPr>
        <xdr:cNvPr id="127" name="テキスト ボックス 126"/>
        <xdr:cNvSpPr txBox="1"/>
      </xdr:nvSpPr>
      <xdr:spPr>
        <a:xfrm>
          <a:off x="2527300" y="62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11620</xdr:rowOff>
    </xdr:from>
    <xdr:to>
      <xdr:col>5</xdr:col>
      <xdr:colOff>34925</xdr:colOff>
      <xdr:row>36</xdr:row>
      <xdr:rowOff>113220</xdr:rowOff>
    </xdr:to>
    <xdr:sp macro="" textlink="">
      <xdr:nvSpPr>
        <xdr:cNvPr id="133" name="円/楕円 132"/>
        <xdr:cNvSpPr/>
      </xdr:nvSpPr>
      <xdr:spPr bwMode="auto">
        <a:xfrm>
          <a:off x="5600700" y="696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326597</xdr:rowOff>
    </xdr:from>
    <xdr:ext cx="762000" cy="259045"/>
    <xdr:sp macro="" textlink="">
      <xdr:nvSpPr>
        <xdr:cNvPr id="134" name="人口1人当たり決算額の推移該当値テキスト445"/>
        <xdr:cNvSpPr txBox="1"/>
      </xdr:nvSpPr>
      <xdr:spPr>
        <a:xfrm>
          <a:off x="5740400" y="693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7658</xdr:rowOff>
    </xdr:from>
    <xdr:to>
      <xdr:col>4</xdr:col>
      <xdr:colOff>520700</xdr:colOff>
      <xdr:row>36</xdr:row>
      <xdr:rowOff>109258</xdr:rowOff>
    </xdr:to>
    <xdr:sp macro="" textlink="">
      <xdr:nvSpPr>
        <xdr:cNvPr id="135" name="円/楕円 134"/>
        <xdr:cNvSpPr/>
      </xdr:nvSpPr>
      <xdr:spPr bwMode="auto">
        <a:xfrm>
          <a:off x="4953000" y="696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94035</xdr:rowOff>
    </xdr:from>
    <xdr:ext cx="736600" cy="259045"/>
    <xdr:sp macro="" textlink="">
      <xdr:nvSpPr>
        <xdr:cNvPr id="136" name="テキスト ボックス 135"/>
        <xdr:cNvSpPr txBox="1"/>
      </xdr:nvSpPr>
      <xdr:spPr>
        <a:xfrm>
          <a:off x="4622800" y="70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342347</xdr:rowOff>
    </xdr:from>
    <xdr:to>
      <xdr:col>3</xdr:col>
      <xdr:colOff>955675</xdr:colOff>
      <xdr:row>36</xdr:row>
      <xdr:rowOff>101047</xdr:rowOff>
    </xdr:to>
    <xdr:sp macro="" textlink="">
      <xdr:nvSpPr>
        <xdr:cNvPr id="137" name="円/楕円 136"/>
        <xdr:cNvSpPr/>
      </xdr:nvSpPr>
      <xdr:spPr bwMode="auto">
        <a:xfrm>
          <a:off x="4254500" y="695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85824</xdr:rowOff>
    </xdr:from>
    <xdr:ext cx="762000" cy="259045"/>
    <xdr:sp macro="" textlink="">
      <xdr:nvSpPr>
        <xdr:cNvPr id="138" name="テキスト ボックス 137"/>
        <xdr:cNvSpPr txBox="1"/>
      </xdr:nvSpPr>
      <xdr:spPr>
        <a:xfrm>
          <a:off x="3924300" y="703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214961</xdr:rowOff>
    </xdr:from>
    <xdr:to>
      <xdr:col>3</xdr:col>
      <xdr:colOff>257175</xdr:colOff>
      <xdr:row>35</xdr:row>
      <xdr:rowOff>316561</xdr:rowOff>
    </xdr:to>
    <xdr:sp macro="" textlink="">
      <xdr:nvSpPr>
        <xdr:cNvPr id="139" name="円/楕円 138"/>
        <xdr:cNvSpPr/>
      </xdr:nvSpPr>
      <xdr:spPr bwMode="auto">
        <a:xfrm>
          <a:off x="3556000" y="682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301338</xdr:rowOff>
    </xdr:from>
    <xdr:ext cx="762000" cy="259045"/>
    <xdr:sp macro="" textlink="">
      <xdr:nvSpPr>
        <xdr:cNvPr id="140" name="テキスト ボックス 13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103118</xdr:rowOff>
    </xdr:from>
    <xdr:to>
      <xdr:col>2</xdr:col>
      <xdr:colOff>692150</xdr:colOff>
      <xdr:row>35</xdr:row>
      <xdr:rowOff>204718</xdr:rowOff>
    </xdr:to>
    <xdr:sp macro="" textlink="">
      <xdr:nvSpPr>
        <xdr:cNvPr id="141" name="円/楕円 140"/>
        <xdr:cNvSpPr/>
      </xdr:nvSpPr>
      <xdr:spPr bwMode="auto">
        <a:xfrm>
          <a:off x="2857500" y="6713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189495</xdr:rowOff>
    </xdr:from>
    <xdr:ext cx="762000" cy="259045"/>
    <xdr:sp macro="" textlink="">
      <xdr:nvSpPr>
        <xdr:cNvPr id="142" name="テキスト ボックス 141"/>
        <xdr:cNvSpPr txBox="1"/>
      </xdr:nvSpPr>
      <xdr:spPr>
        <a:xfrm>
          <a:off x="2527300" y="67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実質収支は毎年黒字を維持し、財政調整基金は増加傾向にあり、健全な財政運営である。今後も長期的視野にたった計画的な財政運営を行う。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すべての会計において毎年黒字を維持し、実質赤字および資金不足がないため、連結実質赤字は生じていません。</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人口の増加に伴う生活基盤整備、公共施設の整備により公債費償還額のピーク（平成</a:t>
          </a:r>
          <a:r>
            <a:rPr lang="en-US" altLang="ja-JP" sz="1400" b="0" i="0" baseline="0">
              <a:solidFill>
                <a:schemeClr val="dk1"/>
              </a:solidFill>
              <a:effectLst/>
              <a:latin typeface="+mn-lt"/>
              <a:ea typeface="+mn-ea"/>
              <a:cs typeface="+mn-cs"/>
            </a:rPr>
            <a:t>16</a:t>
          </a:r>
          <a:r>
            <a:rPr lang="ja-JP" altLang="ja-JP" sz="1400" b="0" i="0" baseline="0">
              <a:solidFill>
                <a:schemeClr val="dk1"/>
              </a:solidFill>
              <a:effectLst/>
              <a:latin typeface="+mn-lt"/>
              <a:ea typeface="+mn-ea"/>
              <a:cs typeface="+mn-cs"/>
            </a:rPr>
            <a:t>年度）を迎えたが、経過後は繰上償還を実施したことにより、元利償還額が年々減少している。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一方で、公営企業債の元利償還金に対する繰入金と</a:t>
          </a:r>
          <a:r>
            <a:rPr lang="ja-JP" altLang="ja-JP" sz="1400" b="0" i="0" baseline="0">
              <a:solidFill>
                <a:schemeClr val="dk1"/>
              </a:solidFill>
              <a:effectLst/>
              <a:latin typeface="+mn-lt"/>
              <a:ea typeface="+mn-ea"/>
              <a:cs typeface="+mn-cs"/>
            </a:rPr>
            <a:t>民間保育園設置に係る整備資金の償還金補給の債務負担行為設定</a:t>
          </a:r>
          <a:r>
            <a:rPr lang="ja-JP" altLang="en-US" sz="1400" b="0" i="0" baseline="0">
              <a:solidFill>
                <a:schemeClr val="dk1"/>
              </a:solidFill>
              <a:effectLst/>
              <a:latin typeface="+mn-lt"/>
              <a:ea typeface="+mn-ea"/>
              <a:cs typeface="+mn-cs"/>
            </a:rPr>
            <a:t>による支出額が増加している。</a:t>
          </a:r>
          <a:endParaRPr lang="ja-JP" altLang="ja-JP" sz="1400">
            <a:effectLst/>
          </a:endParaRPr>
        </a:p>
        <a:p>
          <a:r>
            <a:rPr lang="ja-JP" altLang="ja-JP" sz="1400" b="0" i="0" baseline="0">
              <a:solidFill>
                <a:schemeClr val="dk1"/>
              </a:solidFill>
              <a:effectLst/>
              <a:latin typeface="+mn-lt"/>
              <a:ea typeface="+mn-ea"/>
              <a:cs typeface="+mn-cs"/>
            </a:rPr>
            <a:t>今後も普通建設事業費の年次平準化や新規発行を抑制するなど将来負担を見据えた財政健全化に努める</a:t>
          </a:r>
          <a:r>
            <a:rPr lang="ja-JP" altLang="en-US" sz="14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24</a:t>
          </a:r>
          <a:r>
            <a:rPr lang="ja-JP" altLang="en-US" sz="1400" b="0" i="0" baseline="0">
              <a:solidFill>
                <a:schemeClr val="dk1"/>
              </a:solidFill>
              <a:effectLst/>
              <a:latin typeface="+mn-lt"/>
              <a:ea typeface="+mn-ea"/>
              <a:cs typeface="+mn-cs"/>
            </a:rPr>
            <a:t>年度国の補正予算に係る地方債の借入（平成</a:t>
          </a:r>
          <a:r>
            <a:rPr lang="en-US" altLang="ja-JP" sz="1400" b="0" i="0" baseline="0">
              <a:solidFill>
                <a:schemeClr val="dk1"/>
              </a:solidFill>
              <a:effectLst/>
              <a:latin typeface="+mn-lt"/>
              <a:ea typeface="+mn-ea"/>
              <a:cs typeface="+mn-cs"/>
            </a:rPr>
            <a:t>25</a:t>
          </a:r>
          <a:r>
            <a:rPr lang="ja-JP" altLang="en-US" sz="1400" b="0" i="0" baseline="0">
              <a:solidFill>
                <a:schemeClr val="dk1"/>
              </a:solidFill>
              <a:effectLst/>
              <a:latin typeface="+mn-lt"/>
              <a:ea typeface="+mn-ea"/>
              <a:cs typeface="+mn-cs"/>
            </a:rPr>
            <a:t>年度に繰越）のため、地方債残高は増加しているが、基準財政需要額に算定されるため将来負担比率は減少している。</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今後も財政調整基金など充当可能基金の確保、新規地方債の発行抑制など将来負担軽減のため行財政改革を進め、財政の健全化に努める。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6482373</v>
      </c>
      <c r="BO4" s="349"/>
      <c r="BP4" s="349"/>
      <c r="BQ4" s="349"/>
      <c r="BR4" s="349"/>
      <c r="BS4" s="349"/>
      <c r="BT4" s="349"/>
      <c r="BU4" s="350"/>
      <c r="BV4" s="348">
        <v>5728571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7.4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6261594</v>
      </c>
      <c r="BO5" s="386"/>
      <c r="BP5" s="386"/>
      <c r="BQ5" s="386"/>
      <c r="BR5" s="386"/>
      <c r="BS5" s="386"/>
      <c r="BT5" s="386"/>
      <c r="BU5" s="387"/>
      <c r="BV5" s="385">
        <v>5422591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86.2</v>
      </c>
      <c r="CU5" s="383"/>
      <c r="CV5" s="383"/>
      <c r="CW5" s="383"/>
      <c r="CX5" s="383"/>
      <c r="CY5" s="383"/>
      <c r="CZ5" s="383"/>
      <c r="DA5" s="384"/>
      <c r="DB5" s="382">
        <v>84.2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220779</v>
      </c>
      <c r="BO6" s="386"/>
      <c r="BP6" s="386"/>
      <c r="BQ6" s="386"/>
      <c r="BR6" s="386"/>
      <c r="BS6" s="386"/>
      <c r="BT6" s="386"/>
      <c r="BU6" s="387"/>
      <c r="BV6" s="385">
        <v>305980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v>
      </c>
      <c r="CU6" s="423"/>
      <c r="CV6" s="423"/>
      <c r="CW6" s="423"/>
      <c r="CX6" s="423"/>
      <c r="CY6" s="423"/>
      <c r="CZ6" s="423"/>
      <c r="DA6" s="424"/>
      <c r="DB6" s="422">
        <v>90.1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550</v>
      </c>
      <c r="BO7" s="386"/>
      <c r="BP7" s="386"/>
      <c r="BQ7" s="386"/>
      <c r="BR7" s="386"/>
      <c r="BS7" s="386"/>
      <c r="BT7" s="386"/>
      <c r="BU7" s="387"/>
      <c r="BV7" s="385">
        <v>73137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3193807</v>
      </c>
      <c r="CU7" s="386"/>
      <c r="CV7" s="386"/>
      <c r="CW7" s="386"/>
      <c r="CX7" s="386"/>
      <c r="CY7" s="386"/>
      <c r="CZ7" s="386"/>
      <c r="DA7" s="387"/>
      <c r="DB7" s="385">
        <v>3142316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220229</v>
      </c>
      <c r="BO8" s="386"/>
      <c r="BP8" s="386"/>
      <c r="BQ8" s="386"/>
      <c r="BR8" s="386"/>
      <c r="BS8" s="386"/>
      <c r="BT8" s="386"/>
      <c r="BU8" s="387"/>
      <c r="BV8" s="385">
        <v>232843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0.36</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9292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-12615</v>
      </c>
      <c r="BO9" s="386"/>
      <c r="BP9" s="386"/>
      <c r="BQ9" s="386"/>
      <c r="BR9" s="386"/>
      <c r="BS9" s="386"/>
      <c r="BT9" s="386"/>
      <c r="BU9" s="387"/>
      <c r="BV9" s="385">
        <v>-132725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9194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30000</v>
      </c>
      <c r="BO10" s="386"/>
      <c r="BP10" s="386"/>
      <c r="BQ10" s="386"/>
      <c r="BR10" s="386"/>
      <c r="BS10" s="386"/>
      <c r="BT10" s="386"/>
      <c r="BU10" s="387"/>
      <c r="BV10" s="385">
        <v>100000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10050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10034</v>
      </c>
      <c r="S13" s="467"/>
      <c r="T13" s="467"/>
      <c r="U13" s="467"/>
      <c r="V13" s="468"/>
      <c r="W13" s="401" t="s">
        <v>123</v>
      </c>
      <c r="X13" s="402"/>
      <c r="Y13" s="402"/>
      <c r="Z13" s="402"/>
      <c r="AA13" s="402"/>
      <c r="AB13" s="392"/>
      <c r="AC13" s="436">
        <v>777</v>
      </c>
      <c r="AD13" s="437"/>
      <c r="AE13" s="437"/>
      <c r="AF13" s="437"/>
      <c r="AG13" s="476"/>
      <c r="AH13" s="436">
        <v>868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17385</v>
      </c>
      <c r="BO13" s="386"/>
      <c r="BP13" s="386"/>
      <c r="BQ13" s="386"/>
      <c r="BR13" s="386"/>
      <c r="BS13" s="386"/>
      <c r="BT13" s="386"/>
      <c r="BU13" s="387"/>
      <c r="BV13" s="385">
        <v>-32725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10.9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9915</v>
      </c>
      <c r="S14" s="467"/>
      <c r="T14" s="467"/>
      <c r="U14" s="467"/>
      <c r="V14" s="468"/>
      <c r="W14" s="375"/>
      <c r="X14" s="376"/>
      <c r="Y14" s="376"/>
      <c r="Z14" s="376"/>
      <c r="AA14" s="376"/>
      <c r="AB14" s="365"/>
      <c r="AC14" s="469">
        <v>17.8</v>
      </c>
      <c r="AD14" s="470"/>
      <c r="AE14" s="470"/>
      <c r="AF14" s="470"/>
      <c r="AG14" s="471"/>
      <c r="AH14" s="469">
        <v>19.2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43.5</v>
      </c>
      <c r="CU14" s="481"/>
      <c r="CV14" s="481"/>
      <c r="CW14" s="481"/>
      <c r="CX14" s="481"/>
      <c r="CY14" s="481"/>
      <c r="CZ14" s="481"/>
      <c r="DA14" s="482"/>
      <c r="DB14" s="480">
        <v>47.6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9898</v>
      </c>
      <c r="S15" s="467"/>
      <c r="T15" s="467"/>
      <c r="U15" s="467"/>
      <c r="V15" s="468"/>
      <c r="W15" s="401" t="s">
        <v>130</v>
      </c>
      <c r="X15" s="402"/>
      <c r="Y15" s="402"/>
      <c r="Z15" s="402"/>
      <c r="AA15" s="402"/>
      <c r="AB15" s="392"/>
      <c r="AC15" s="436">
        <v>702</v>
      </c>
      <c r="AD15" s="437"/>
      <c r="AE15" s="437"/>
      <c r="AF15" s="437"/>
      <c r="AG15" s="476"/>
      <c r="AH15" s="436">
        <v>829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984844</v>
      </c>
      <c r="BO15" s="349"/>
      <c r="BP15" s="349"/>
      <c r="BQ15" s="349"/>
      <c r="BR15" s="349"/>
      <c r="BS15" s="349"/>
      <c r="BT15" s="349"/>
      <c r="BU15" s="350"/>
      <c r="BV15" s="348">
        <v>958000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16.100000000000001</v>
      </c>
      <c r="AD16" s="470"/>
      <c r="AE16" s="470"/>
      <c r="AF16" s="470"/>
      <c r="AG16" s="471"/>
      <c r="AH16" s="469">
        <v>18.3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2718723</v>
      </c>
      <c r="BO16" s="386"/>
      <c r="BP16" s="386"/>
      <c r="BQ16" s="386"/>
      <c r="BR16" s="386"/>
      <c r="BS16" s="386"/>
      <c r="BT16" s="386"/>
      <c r="BU16" s="387"/>
      <c r="BV16" s="385">
        <v>2678225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2889</v>
      </c>
      <c r="AD17" s="437"/>
      <c r="AE17" s="437"/>
      <c r="AF17" s="437"/>
      <c r="AG17" s="476"/>
      <c r="AH17" s="436">
        <v>2763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1258531</v>
      </c>
      <c r="BO17" s="386"/>
      <c r="BP17" s="386"/>
      <c r="BQ17" s="386"/>
      <c r="BR17" s="386"/>
      <c r="BS17" s="386"/>
      <c r="BT17" s="386"/>
      <c r="BU17" s="387"/>
      <c r="BV17" s="385">
        <v>1210688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68.64</v>
      </c>
      <c r="M18" s="498"/>
      <c r="N18" s="498"/>
      <c r="O18" s="498"/>
      <c r="P18" s="498"/>
      <c r="Q18" s="498"/>
      <c r="R18" s="499"/>
      <c r="S18" s="499"/>
      <c r="T18" s="499"/>
      <c r="U18" s="499"/>
      <c r="V18" s="500"/>
      <c r="W18" s="403"/>
      <c r="X18" s="404"/>
      <c r="Y18" s="404"/>
      <c r="Z18" s="404"/>
      <c r="AA18" s="404"/>
      <c r="AB18" s="395"/>
      <c r="AC18" s="501">
        <v>66.099999999999994</v>
      </c>
      <c r="AD18" s="502"/>
      <c r="AE18" s="502"/>
      <c r="AF18" s="502"/>
      <c r="AG18" s="503"/>
      <c r="AH18" s="501">
        <v>61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2798339</v>
      </c>
      <c r="BO18" s="386"/>
      <c r="BP18" s="386"/>
      <c r="BQ18" s="386"/>
      <c r="BR18" s="386"/>
      <c r="BS18" s="386"/>
      <c r="BT18" s="386"/>
      <c r="BU18" s="387"/>
      <c r="BV18" s="385">
        <v>2698805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4291264</v>
      </c>
      <c r="BO19" s="386"/>
      <c r="BP19" s="386"/>
      <c r="BQ19" s="386"/>
      <c r="BR19" s="386"/>
      <c r="BS19" s="386"/>
      <c r="BT19" s="386"/>
      <c r="BU19" s="387"/>
      <c r="BV19" s="385">
        <v>4150402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3290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39" t="s">
        <v>149</v>
      </c>
      <c r="AI22" s="402"/>
      <c r="AJ22" s="402"/>
      <c r="AK22" s="402"/>
      <c r="AL22" s="392"/>
      <c r="AM22" s="539" t="s">
        <v>150</v>
      </c>
      <c r="AN22" s="540"/>
      <c r="AO22" s="540"/>
      <c r="AP22" s="540"/>
      <c r="AQ22" s="540"/>
      <c r="AR22" s="541"/>
      <c r="AS22" s="524" t="s">
        <v>147</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151</v>
      </c>
      <c r="AZ23" s="346"/>
      <c r="BA23" s="346"/>
      <c r="BB23" s="346"/>
      <c r="BC23" s="346"/>
      <c r="BD23" s="346"/>
      <c r="BE23" s="346"/>
      <c r="BF23" s="346"/>
      <c r="BG23" s="346"/>
      <c r="BH23" s="346"/>
      <c r="BI23" s="346"/>
      <c r="BJ23" s="346"/>
      <c r="BK23" s="346"/>
      <c r="BL23" s="346"/>
      <c r="BM23" s="347"/>
      <c r="BN23" s="385">
        <v>5215235</v>
      </c>
      <c r="BO23" s="386"/>
      <c r="BP23" s="386"/>
      <c r="BQ23" s="386"/>
      <c r="BR23" s="386"/>
      <c r="BS23" s="386"/>
      <c r="BT23" s="386"/>
      <c r="BU23" s="387"/>
      <c r="BV23" s="385">
        <v>5036373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7000</v>
      </c>
      <c r="R24" s="437"/>
      <c r="S24" s="437"/>
      <c r="T24" s="437"/>
      <c r="U24" s="437"/>
      <c r="V24" s="476"/>
      <c r="W24" s="531"/>
      <c r="X24" s="519"/>
      <c r="Y24" s="520"/>
      <c r="Z24" s="435" t="s">
        <v>153</v>
      </c>
      <c r="AA24" s="415"/>
      <c r="AB24" s="415"/>
      <c r="AC24" s="415"/>
      <c r="AD24" s="415"/>
      <c r="AE24" s="415"/>
      <c r="AF24" s="415"/>
      <c r="AG24" s="416"/>
      <c r="AH24" s="436">
        <v>107</v>
      </c>
      <c r="AI24" s="437"/>
      <c r="AJ24" s="437"/>
      <c r="AK24" s="437"/>
      <c r="AL24" s="476"/>
      <c r="AM24" s="436">
        <v>340688</v>
      </c>
      <c r="AN24" s="437"/>
      <c r="AO24" s="437"/>
      <c r="AP24" s="437"/>
      <c r="AQ24" s="437"/>
      <c r="AR24" s="476"/>
      <c r="AS24" s="436">
        <v>3184</v>
      </c>
      <c r="AT24" s="437"/>
      <c r="AU24" s="437"/>
      <c r="AV24" s="437"/>
      <c r="AW24" s="437"/>
      <c r="AX24" s="438"/>
      <c r="AY24" s="547" t="s">
        <v>154</v>
      </c>
      <c r="AZ24" s="548"/>
      <c r="BA24" s="548"/>
      <c r="BB24" s="548"/>
      <c r="BC24" s="548"/>
      <c r="BD24" s="548"/>
      <c r="BE24" s="548"/>
      <c r="BF24" s="548"/>
      <c r="BG24" s="548"/>
      <c r="BH24" s="548"/>
      <c r="BI24" s="548"/>
      <c r="BJ24" s="548"/>
      <c r="BK24" s="548"/>
      <c r="BL24" s="548"/>
      <c r="BM24" s="549"/>
      <c r="BN24" s="385">
        <v>4985041</v>
      </c>
      <c r="BO24" s="386"/>
      <c r="BP24" s="386"/>
      <c r="BQ24" s="386"/>
      <c r="BR24" s="386"/>
      <c r="BS24" s="386"/>
      <c r="BT24" s="386"/>
      <c r="BU24" s="387"/>
      <c r="BV24" s="385">
        <v>4879026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484229</v>
      </c>
      <c r="BO25" s="349"/>
      <c r="BP25" s="349"/>
      <c r="BQ25" s="349"/>
      <c r="BR25" s="349"/>
      <c r="BS25" s="349"/>
      <c r="BT25" s="349"/>
      <c r="BU25" s="350"/>
      <c r="BV25" s="348">
        <v>649787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5500</v>
      </c>
      <c r="R26" s="437"/>
      <c r="S26" s="437"/>
      <c r="T26" s="437"/>
      <c r="U26" s="437"/>
      <c r="V26" s="476"/>
      <c r="W26" s="531"/>
      <c r="X26" s="519"/>
      <c r="Y26" s="520"/>
      <c r="Z26" s="435" t="s">
        <v>159</v>
      </c>
      <c r="AA26" s="553"/>
      <c r="AB26" s="553"/>
      <c r="AC26" s="553"/>
      <c r="AD26" s="553"/>
      <c r="AE26" s="553"/>
      <c r="AF26" s="553"/>
      <c r="AG26" s="554"/>
      <c r="AH26" s="436">
        <v>3</v>
      </c>
      <c r="AI26" s="437"/>
      <c r="AJ26" s="437"/>
      <c r="AK26" s="437"/>
      <c r="AL26" s="476"/>
      <c r="AM26" s="436">
        <v>8928</v>
      </c>
      <c r="AN26" s="437"/>
      <c r="AO26" s="437"/>
      <c r="AP26" s="437"/>
      <c r="AQ26" s="437"/>
      <c r="AR26" s="476"/>
      <c r="AS26" s="436">
        <v>2976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2420</v>
      </c>
      <c r="R27" s="437"/>
      <c r="S27" s="437"/>
      <c r="T27" s="437"/>
      <c r="U27" s="437"/>
      <c r="V27" s="476"/>
      <c r="W27" s="531"/>
      <c r="X27" s="519"/>
      <c r="Y27" s="520"/>
      <c r="Z27" s="435" t="s">
        <v>162</v>
      </c>
      <c r="AA27" s="415"/>
      <c r="AB27" s="415"/>
      <c r="AC27" s="415"/>
      <c r="AD27" s="415"/>
      <c r="AE27" s="415"/>
      <c r="AF27" s="415"/>
      <c r="AG27" s="416"/>
      <c r="AH27" s="436">
        <v>4</v>
      </c>
      <c r="AI27" s="437"/>
      <c r="AJ27" s="437"/>
      <c r="AK27" s="437"/>
      <c r="AL27" s="476"/>
      <c r="AM27" s="436">
        <v>12504</v>
      </c>
      <c r="AN27" s="437"/>
      <c r="AO27" s="437"/>
      <c r="AP27" s="437"/>
      <c r="AQ27" s="437"/>
      <c r="AR27" s="476"/>
      <c r="AS27" s="436">
        <v>3126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0" t="s">
        <v>120</v>
      </c>
      <c r="BO27" s="551"/>
      <c r="BP27" s="551"/>
      <c r="BQ27" s="551"/>
      <c r="BR27" s="551"/>
      <c r="BS27" s="551"/>
      <c r="BT27" s="551"/>
      <c r="BU27" s="552"/>
      <c r="BV27" s="550" t="s">
        <v>120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1890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815000</v>
      </c>
      <c r="BO28" s="349"/>
      <c r="BP28" s="349"/>
      <c r="BQ28" s="349"/>
      <c r="BR28" s="349"/>
      <c r="BS28" s="349"/>
      <c r="BT28" s="349"/>
      <c r="BU28" s="350"/>
      <c r="BV28" s="348">
        <v>785000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10</v>
      </c>
      <c r="M29" s="437"/>
      <c r="N29" s="437"/>
      <c r="O29" s="437"/>
      <c r="P29" s="476"/>
      <c r="Q29" s="436">
        <v>1630</v>
      </c>
      <c r="R29" s="437"/>
      <c r="S29" s="437"/>
      <c r="T29" s="437"/>
      <c r="U29" s="437"/>
      <c r="V29" s="476"/>
      <c r="W29" s="531"/>
      <c r="X29" s="519"/>
      <c r="Y29" s="520"/>
      <c r="Z29" s="435" t="s">
        <v>169</v>
      </c>
      <c r="AA29" s="415"/>
      <c r="AB29" s="415"/>
      <c r="AC29" s="415"/>
      <c r="AD29" s="415"/>
      <c r="AE29" s="415"/>
      <c r="AF29" s="415"/>
      <c r="AG29" s="416"/>
      <c r="AH29" s="436">
        <v>111</v>
      </c>
      <c r="AI29" s="437"/>
      <c r="AJ29" s="437"/>
      <c r="AK29" s="437"/>
      <c r="AL29" s="476"/>
      <c r="AM29" s="436">
        <v>353192</v>
      </c>
      <c r="AN29" s="437"/>
      <c r="AO29" s="437"/>
      <c r="AP29" s="437"/>
      <c r="AQ29" s="437"/>
      <c r="AR29" s="476"/>
      <c r="AS29" s="436">
        <v>3182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128338</v>
      </c>
      <c r="BO29" s="386"/>
      <c r="BP29" s="386"/>
      <c r="BQ29" s="386"/>
      <c r="BR29" s="386"/>
      <c r="BS29" s="386"/>
      <c r="BT29" s="386"/>
      <c r="BU29" s="387"/>
      <c r="BV29" s="385">
        <v>128211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172</v>
      </c>
      <c r="BD30" s="548"/>
      <c r="BE30" s="548"/>
      <c r="BF30" s="548"/>
      <c r="BG30" s="548"/>
      <c r="BH30" s="548"/>
      <c r="BI30" s="548"/>
      <c r="BJ30" s="548"/>
      <c r="BK30" s="548"/>
      <c r="BL30" s="548"/>
      <c r="BM30" s="549"/>
      <c r="BN30" s="550">
        <v>738189</v>
      </c>
      <c r="BO30" s="551"/>
      <c r="BP30" s="551"/>
      <c r="BQ30" s="551"/>
      <c r="BR30" s="551"/>
      <c r="BS30" s="551"/>
      <c r="BT30" s="551"/>
      <c r="BU30" s="552"/>
      <c r="BV30" s="550">
        <v>632208</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公共下水道特別会計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大雪清掃組合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東神楽町土地開発公社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国民健康保険特別会計診療施設勘定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大雪葬斎組合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東神楽新都市開発公社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大雪消防組合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大雪地区広域連合　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大雪地区広域連合　介護保険特別会計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大雪地区広域連合　国民健康保険特別会計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大雪地区広域連合　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上川教育研修センター組合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上川広域滞納整理機構</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S41" sqref="S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7" t="s">
        <v>24</v>
      </c>
      <c r="C41" s="1168"/>
      <c r="D41" s="81"/>
      <c r="E41" s="1173" t="s">
        <v>25</v>
      </c>
      <c r="F41" s="1173"/>
      <c r="G41" s="1173"/>
      <c r="H41" s="1174"/>
      <c r="I41" s="82">
        <v>5718</v>
      </c>
      <c r="J41" s="83">
        <v>5398</v>
      </c>
      <c r="K41" s="83">
        <v>5124</v>
      </c>
      <c r="L41" s="83">
        <v>5123</v>
      </c>
      <c r="M41" s="84">
        <v>5285</v>
      </c>
    </row>
    <row r="42" spans="2:13" ht="27.75" customHeight="1" x14ac:dyDescent="0.15">
      <c r="B42" s="1169"/>
      <c r="C42" s="1170"/>
      <c r="D42" s="85"/>
      <c r="E42" s="1175" t="s">
        <v>26</v>
      </c>
      <c r="F42" s="1175"/>
      <c r="G42" s="1175"/>
      <c r="H42" s="1176"/>
      <c r="I42" s="86">
        <v>392</v>
      </c>
      <c r="J42" s="87">
        <v>218</v>
      </c>
      <c r="K42" s="87">
        <v>531</v>
      </c>
      <c r="L42" s="87">
        <v>509</v>
      </c>
      <c r="M42" s="88">
        <v>477</v>
      </c>
    </row>
    <row r="43" spans="2:13" ht="27.75" customHeight="1" x14ac:dyDescent="0.15">
      <c r="B43" s="1169"/>
      <c r="C43" s="1170"/>
      <c r="D43" s="85"/>
      <c r="E43" s="1175" t="s">
        <v>27</v>
      </c>
      <c r="F43" s="1175"/>
      <c r="G43" s="1175"/>
      <c r="H43" s="1176"/>
      <c r="I43" s="86">
        <v>1186</v>
      </c>
      <c r="J43" s="87">
        <v>1398</v>
      </c>
      <c r="K43" s="87">
        <v>1546</v>
      </c>
      <c r="L43" s="87">
        <v>1678</v>
      </c>
      <c r="M43" s="88">
        <v>1654</v>
      </c>
    </row>
    <row r="44" spans="2:13" ht="27.75" customHeight="1" x14ac:dyDescent="0.15">
      <c r="B44" s="1169"/>
      <c r="C44" s="1170"/>
      <c r="D44" s="85"/>
      <c r="E44" s="1175" t="s">
        <v>28</v>
      </c>
      <c r="F44" s="1175"/>
      <c r="G44" s="1175"/>
      <c r="H44" s="1176"/>
      <c r="I44" s="86">
        <v>149</v>
      </c>
      <c r="J44" s="87">
        <v>133</v>
      </c>
      <c r="K44" s="87">
        <v>133</v>
      </c>
      <c r="L44" s="87">
        <v>115</v>
      </c>
      <c r="M44" s="88">
        <v>166</v>
      </c>
    </row>
    <row r="45" spans="2:13" ht="27.75" customHeight="1" x14ac:dyDescent="0.15">
      <c r="B45" s="1169"/>
      <c r="C45" s="1170"/>
      <c r="D45" s="85"/>
      <c r="E45" s="1175" t="s">
        <v>29</v>
      </c>
      <c r="F45" s="1175"/>
      <c r="G45" s="1175"/>
      <c r="H45" s="1176"/>
      <c r="I45" s="86">
        <v>728</v>
      </c>
      <c r="J45" s="87">
        <v>913</v>
      </c>
      <c r="K45" s="87">
        <v>732</v>
      </c>
      <c r="L45" s="87">
        <v>688</v>
      </c>
      <c r="M45" s="88">
        <v>628</v>
      </c>
    </row>
    <row r="46" spans="2:13" ht="27.75" customHeight="1" x14ac:dyDescent="0.15">
      <c r="B46" s="1169"/>
      <c r="C46" s="1170"/>
      <c r="D46" s="85"/>
      <c r="E46" s="1175" t="s">
        <v>30</v>
      </c>
      <c r="F46" s="1175"/>
      <c r="G46" s="1175"/>
      <c r="H46" s="1176"/>
      <c r="I46" s="86">
        <v>82</v>
      </c>
      <c r="J46" s="87">
        <v>57</v>
      </c>
      <c r="K46" s="87">
        <v>60</v>
      </c>
      <c r="L46" s="87">
        <v>64</v>
      </c>
      <c r="M46" s="88">
        <v>64</v>
      </c>
    </row>
    <row r="47" spans="2:13" ht="27.75" customHeight="1" x14ac:dyDescent="0.15">
      <c r="B47" s="1169"/>
      <c r="C47" s="1170"/>
      <c r="D47" s="85"/>
      <c r="E47" s="1175" t="s">
        <v>31</v>
      </c>
      <c r="F47" s="1175"/>
      <c r="G47" s="1175"/>
      <c r="H47" s="1176"/>
      <c r="I47" s="86" t="s">
        <v>474</v>
      </c>
      <c r="J47" s="87" t="s">
        <v>474</v>
      </c>
      <c r="K47" s="87" t="s">
        <v>474</v>
      </c>
      <c r="L47" s="87" t="s">
        <v>474</v>
      </c>
      <c r="M47" s="88" t="s">
        <v>474</v>
      </c>
    </row>
    <row r="48" spans="2:13" ht="27.75" customHeight="1" x14ac:dyDescent="0.15">
      <c r="B48" s="1171"/>
      <c r="C48" s="1172"/>
      <c r="D48" s="85"/>
      <c r="E48" s="1175" t="s">
        <v>32</v>
      </c>
      <c r="F48" s="1175"/>
      <c r="G48" s="1175"/>
      <c r="H48" s="1176"/>
      <c r="I48" s="86" t="s">
        <v>474</v>
      </c>
      <c r="J48" s="87" t="s">
        <v>474</v>
      </c>
      <c r="K48" s="87" t="s">
        <v>474</v>
      </c>
      <c r="L48" s="87" t="s">
        <v>474</v>
      </c>
      <c r="M48" s="88" t="s">
        <v>474</v>
      </c>
    </row>
    <row r="49" spans="2:13" ht="27.75" customHeight="1" x14ac:dyDescent="0.15">
      <c r="B49" s="1177" t="s">
        <v>33</v>
      </c>
      <c r="C49" s="1178"/>
      <c r="D49" s="89"/>
      <c r="E49" s="1175" t="s">
        <v>34</v>
      </c>
      <c r="F49" s="1175"/>
      <c r="G49" s="1175"/>
      <c r="H49" s="1176"/>
      <c r="I49" s="86">
        <v>1326</v>
      </c>
      <c r="J49" s="87">
        <v>1310</v>
      </c>
      <c r="K49" s="87">
        <v>1291</v>
      </c>
      <c r="L49" s="87">
        <v>1452</v>
      </c>
      <c r="M49" s="88">
        <v>1544</v>
      </c>
    </row>
    <row r="50" spans="2:13" ht="27.75" customHeight="1" x14ac:dyDescent="0.15">
      <c r="B50" s="1169"/>
      <c r="C50" s="1170"/>
      <c r="D50" s="85"/>
      <c r="E50" s="1175" t="s">
        <v>35</v>
      </c>
      <c r="F50" s="1175"/>
      <c r="G50" s="1175"/>
      <c r="H50" s="1176"/>
      <c r="I50" s="86">
        <v>1274</v>
      </c>
      <c r="J50" s="87">
        <v>1178</v>
      </c>
      <c r="K50" s="87">
        <v>1080</v>
      </c>
      <c r="L50" s="87">
        <v>1046</v>
      </c>
      <c r="M50" s="88">
        <v>1037</v>
      </c>
    </row>
    <row r="51" spans="2:13" ht="27.75" customHeight="1" x14ac:dyDescent="0.15">
      <c r="B51" s="1171"/>
      <c r="C51" s="1172"/>
      <c r="D51" s="85"/>
      <c r="E51" s="1175" t="s">
        <v>36</v>
      </c>
      <c r="F51" s="1175"/>
      <c r="G51" s="1175"/>
      <c r="H51" s="1176"/>
      <c r="I51" s="86">
        <v>4531</v>
      </c>
      <c r="J51" s="87">
        <v>4549</v>
      </c>
      <c r="K51" s="87">
        <v>4453</v>
      </c>
      <c r="L51" s="87">
        <v>4387</v>
      </c>
      <c r="M51" s="88">
        <v>4497</v>
      </c>
    </row>
    <row r="52" spans="2:13" ht="27.75" customHeight="1" thickBot="1" x14ac:dyDescent="0.2">
      <c r="B52" s="1179" t="s">
        <v>37</v>
      </c>
      <c r="C52" s="1180"/>
      <c r="D52" s="90"/>
      <c r="E52" s="1181" t="s">
        <v>38</v>
      </c>
      <c r="F52" s="1181"/>
      <c r="G52" s="1181"/>
      <c r="H52" s="1182"/>
      <c r="I52" s="91">
        <v>1122</v>
      </c>
      <c r="J52" s="92">
        <v>1080</v>
      </c>
      <c r="K52" s="92">
        <v>1302</v>
      </c>
      <c r="L52" s="92">
        <v>1290</v>
      </c>
      <c r="M52" s="93">
        <v>1197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71766</v>
      </c>
      <c r="E3" s="116"/>
      <c r="F3" s="117">
        <v>174443</v>
      </c>
      <c r="G3" s="118"/>
      <c r="H3" s="119"/>
    </row>
    <row r="4" spans="1:8" x14ac:dyDescent="0.15">
      <c r="A4" s="120"/>
      <c r="B4" s="121"/>
      <c r="C4" s="122"/>
      <c r="D4" s="123">
        <v>63064</v>
      </c>
      <c r="E4" s="124"/>
      <c r="F4" s="125">
        <v>89518</v>
      </c>
      <c r="G4" s="126"/>
      <c r="H4" s="127"/>
    </row>
    <row r="5" spans="1:8" x14ac:dyDescent="0.15">
      <c r="A5" s="108" t="s">
        <v>508</v>
      </c>
      <c r="B5" s="113"/>
      <c r="C5" s="114"/>
      <c r="D5" s="115">
        <v>101667</v>
      </c>
      <c r="E5" s="116"/>
      <c r="F5" s="117">
        <v>192544</v>
      </c>
      <c r="G5" s="118"/>
      <c r="H5" s="119"/>
    </row>
    <row r="6" spans="1:8" x14ac:dyDescent="0.15">
      <c r="A6" s="120"/>
      <c r="B6" s="121"/>
      <c r="C6" s="122"/>
      <c r="D6" s="123">
        <v>72732</v>
      </c>
      <c r="E6" s="124"/>
      <c r="F6" s="125">
        <v>82235</v>
      </c>
      <c r="G6" s="126"/>
      <c r="H6" s="127"/>
    </row>
    <row r="7" spans="1:8" x14ac:dyDescent="0.15">
      <c r="A7" s="108" t="s">
        <v>509</v>
      </c>
      <c r="B7" s="113"/>
      <c r="C7" s="114"/>
      <c r="D7" s="115">
        <v>69150</v>
      </c>
      <c r="E7" s="116"/>
      <c r="F7" s="117">
        <v>92021</v>
      </c>
      <c r="G7" s="118"/>
      <c r="H7" s="119"/>
    </row>
    <row r="8" spans="1:8" x14ac:dyDescent="0.15">
      <c r="A8" s="120"/>
      <c r="B8" s="121"/>
      <c r="C8" s="122"/>
      <c r="D8" s="123">
        <v>18269</v>
      </c>
      <c r="E8" s="124"/>
      <c r="F8" s="125">
        <v>52579</v>
      </c>
      <c r="G8" s="126"/>
      <c r="H8" s="127"/>
    </row>
    <row r="9" spans="1:8" x14ac:dyDescent="0.15">
      <c r="A9" s="108" t="s">
        <v>510</v>
      </c>
      <c r="B9" s="113"/>
      <c r="C9" s="114"/>
      <c r="D9" s="115">
        <v>79077</v>
      </c>
      <c r="E9" s="116"/>
      <c r="F9" s="117">
        <v>94828</v>
      </c>
      <c r="G9" s="118"/>
      <c r="H9" s="119"/>
    </row>
    <row r="10" spans="1:8" x14ac:dyDescent="0.15">
      <c r="A10" s="120"/>
      <c r="B10" s="121"/>
      <c r="C10" s="122"/>
      <c r="D10" s="123">
        <v>27936</v>
      </c>
      <c r="E10" s="124"/>
      <c r="F10" s="125">
        <v>55133</v>
      </c>
      <c r="G10" s="126"/>
      <c r="H10" s="127"/>
    </row>
    <row r="11" spans="1:8" x14ac:dyDescent="0.15">
      <c r="A11" s="108" t="s">
        <v>511</v>
      </c>
      <c r="B11" s="113"/>
      <c r="C11" s="114"/>
      <c r="D11" s="115">
        <v>144997</v>
      </c>
      <c r="E11" s="116"/>
      <c r="F11" s="117">
        <v>119674</v>
      </c>
      <c r="G11" s="118"/>
      <c r="H11" s="119"/>
    </row>
    <row r="12" spans="1:8" x14ac:dyDescent="0.15">
      <c r="A12" s="120"/>
      <c r="B12" s="121"/>
      <c r="C12" s="128"/>
      <c r="D12" s="123">
        <v>51225</v>
      </c>
      <c r="E12" s="124"/>
      <c r="F12" s="125">
        <v>57803</v>
      </c>
      <c r="G12" s="126"/>
      <c r="H12" s="127"/>
    </row>
    <row r="13" spans="1:8" x14ac:dyDescent="0.15">
      <c r="A13" s="108"/>
      <c r="B13" s="113"/>
      <c r="C13" s="129"/>
      <c r="D13" s="130">
        <v>93331</v>
      </c>
      <c r="E13" s="131"/>
      <c r="F13" s="132">
        <v>134702</v>
      </c>
      <c r="G13" s="133"/>
      <c r="H13" s="119"/>
    </row>
    <row r="14" spans="1:8" x14ac:dyDescent="0.15">
      <c r="A14" s="120"/>
      <c r="B14" s="121"/>
      <c r="C14" s="122"/>
      <c r="D14" s="123">
        <v>46645</v>
      </c>
      <c r="E14" s="124"/>
      <c r="F14" s="125">
        <v>67454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7.93</v>
      </c>
      <c r="C19" s="134">
        <f>ROUND(VALUE(SUBSTITUTE(実質収支比率等に係る経年分析!G$48,"▲","-")),2)</f>
        <v>7.51</v>
      </c>
      <c r="D19" s="134">
        <f>ROUND(VALUE(SUBSTITUTE(実質収支比率等に係る経年分析!H$48,"▲","-")),2)</f>
        <v>11.32</v>
      </c>
      <c r="E19" s="134">
        <f>ROUND(VALUE(SUBSTITUTE(実質収支比率等に係る経年分析!I$48,"▲","-")),2)</f>
        <v>7.41</v>
      </c>
      <c r="F19" s="134">
        <f>ROUND(VALUE(SUBSTITUTE(実質収支比率等に係る経年分析!J$48,"▲","-")),2)</f>
        <v>6.9</v>
      </c>
    </row>
    <row r="20" spans="1:11" x14ac:dyDescent="0.15">
      <c r="A20" s="134" t="s">
        <v>43</v>
      </c>
      <c r="B20" s="134">
        <f>ROUND(VALUE(SUBSTITUTE(実質収支比率等に係る経年分析!F$47,"▲","-")),2)</f>
        <v>18.16</v>
      </c>
      <c r="C20" s="134">
        <f>ROUND(VALUE(SUBSTITUTE(実質収支比率等に係る経年分析!G$47,"▲","-")),2)</f>
        <v>21.07</v>
      </c>
      <c r="D20" s="134">
        <f>ROUND(VALUE(SUBSTITUTE(実質収支比率等に係る経年分析!H$47,"▲","-")),2)</f>
        <v>21.22</v>
      </c>
      <c r="E20" s="134">
        <f>ROUND(VALUE(SUBSTITUTE(実質収支比率等に係る経年分析!I$47,"▲","-")),2)</f>
        <v>24.98</v>
      </c>
      <c r="F20" s="134">
        <f>ROUND(VALUE(SUBSTITUTE(実質収支比率等に係る経年分析!J$47,"▲","-")),2)</f>
        <v>25.52</v>
      </c>
    </row>
    <row r="21" spans="1:11" x14ac:dyDescent="0.15">
      <c r="A21" s="134" t="s">
        <v>44</v>
      </c>
      <c r="B21" s="134">
        <f>IF(ISNUMBER(VALUE(SUBSTITUTE(実質収支比率等に係る経年分析!F$49,"▲","-"))),ROUND(VALUE(SUBSTITUTE(実質収支比率等に係る経年分析!F$49,"▲","-")),2),NA())</f>
        <v>8.31</v>
      </c>
      <c r="C21" s="134">
        <f>IF(ISNUMBER(VALUE(SUBSTITUTE(実質収支比率等に係る経年分析!G$49,"▲","-"))),ROUND(VALUE(SUBSTITUTE(実質収支比率等に係る経年分析!G$49,"▲","-")),2),NA())</f>
        <v>6.43</v>
      </c>
      <c r="D21" s="134">
        <f>IF(ISNUMBER(VALUE(SUBSTITUTE(実質収支比率等に係る経年分析!H$49,"▲","-"))),ROUND(VALUE(SUBSTITUTE(実質収支比率等に係る経年分析!H$49,"▲","-")),2),NA())</f>
        <v>7.17</v>
      </c>
      <c r="E21" s="134">
        <f>IF(ISNUMBER(VALUE(SUBSTITUTE(実質収支比率等に係る経年分析!I$49,"▲","-"))),ROUND(VALUE(SUBSTITUTE(実質収支比率等に係る経年分析!I$49,"▲","-")),2),NA())</f>
        <v>-1.04</v>
      </c>
      <c r="F21" s="134">
        <f>IF(ISNUMBER(VALUE(SUBSTITUTE(実質収支比率等に係る経年分析!J$49,"▲","-"))),ROUND(VALUE(SUBSTITUTE(実質収支比率等に係る経年分析!J$49,"▲","-")),2),NA())</f>
        <v>0.54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x14ac:dyDescent="0.15">
      <c r="A34" s="135" t="str">
        <f>IF(連結実質赤字比率に係る赤字・黒字の構成分析!C$36="",NA(),連結実質赤字比率に係る赤字・黒字の構成分析!C$36)</f>
        <v>国民健康保険特別会計診療施設勘定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524</v>
      </c>
      <c r="E42" s="136"/>
      <c r="F42" s="136"/>
      <c r="G42" s="136">
        <f>'実質公債費比率（分子）の構造'!L$52</f>
        <v>543</v>
      </c>
      <c r="H42" s="136"/>
      <c r="I42" s="136"/>
      <c r="J42" s="136">
        <f>'実質公債費比率（分子）の構造'!M$52</f>
        <v>532</v>
      </c>
      <c r="K42" s="136"/>
      <c r="L42" s="136"/>
      <c r="M42" s="136">
        <f>'実質公債費比率（分子）の構造'!N$52</f>
        <v>530</v>
      </c>
      <c r="N42" s="136"/>
      <c r="O42" s="136"/>
      <c r="P42" s="136">
        <f>'実質公債費比率（分子）の構造'!O$52</f>
        <v>545</v>
      </c>
    </row>
    <row r="43" spans="1:16" x14ac:dyDescent="0.15">
      <c r="A43" s="136" t="s">
        <v>52</v>
      </c>
      <c r="B43" s="136">
        <f>'実質公債費比率（分子）の構造'!K$51</f>
        <v>3</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v>
      </c>
      <c r="C44" s="136"/>
      <c r="D44" s="136"/>
      <c r="E44" s="136">
        <f>'実質公債費比率（分子）の構造'!L$50</f>
        <v>12</v>
      </c>
      <c r="F44" s="136"/>
      <c r="G44" s="136"/>
      <c r="H44" s="136">
        <f>'実質公債費比率（分子）の構造'!M$50</f>
        <v>0</v>
      </c>
      <c r="I44" s="136"/>
      <c r="J44" s="136"/>
      <c r="K44" s="136">
        <f>'実質公債費比率（分子）の構造'!N$50</f>
        <v>5</v>
      </c>
      <c r="L44" s="136"/>
      <c r="M44" s="136"/>
      <c r="N44" s="136">
        <f>'実質公債費比率（分子）の構造'!O$50</f>
        <v>17</v>
      </c>
      <c r="O44" s="136"/>
      <c r="P44" s="136"/>
    </row>
    <row r="45" spans="1:16" x14ac:dyDescent="0.15">
      <c r="A45" s="136" t="s">
        <v>54</v>
      </c>
      <c r="B45" s="136">
        <f>'実質公債費比率（分子）の構造'!K$49</f>
        <v>18</v>
      </c>
      <c r="C45" s="136"/>
      <c r="D45" s="136"/>
      <c r="E45" s="136">
        <f>'実質公債費比率（分子）の構造'!L$49</f>
        <v>18</v>
      </c>
      <c r="F45" s="136"/>
      <c r="G45" s="136"/>
      <c r="H45" s="136">
        <f>'実質公債費比率（分子）の構造'!M$49</f>
        <v>18</v>
      </c>
      <c r="I45" s="136"/>
      <c r="J45" s="136"/>
      <c r="K45" s="136">
        <f>'実質公債費比率（分子）の構造'!N$49</f>
        <v>21</v>
      </c>
      <c r="L45" s="136"/>
      <c r="M45" s="136"/>
      <c r="N45" s="136">
        <f>'実質公債費比率（分子）の構造'!O$49</f>
        <v>21</v>
      </c>
      <c r="O45" s="136"/>
      <c r="P45" s="136"/>
    </row>
    <row r="46" spans="1:16" x14ac:dyDescent="0.15">
      <c r="A46" s="136" t="s">
        <v>55</v>
      </c>
      <c r="B46" s="136">
        <f>'実質公債費比率（分子）の構造'!K$48</f>
        <v>114</v>
      </c>
      <c r="C46" s="136"/>
      <c r="D46" s="136"/>
      <c r="E46" s="136">
        <f>'実質公債費比率（分子）の構造'!L$48</f>
        <v>133</v>
      </c>
      <c r="F46" s="136"/>
      <c r="G46" s="136"/>
      <c r="H46" s="136">
        <f>'実質公債費比率（分子）の構造'!M$48</f>
        <v>109</v>
      </c>
      <c r="I46" s="136"/>
      <c r="J46" s="136"/>
      <c r="K46" s="136">
        <f>'実質公債費比率（分子）の構造'!N$48</f>
        <v>122</v>
      </c>
      <c r="L46" s="136"/>
      <c r="M46" s="136"/>
      <c r="N46" s="136">
        <f>'実質公債費比率（分子）の構造'!O$48</f>
        <v>140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779</v>
      </c>
      <c r="C49" s="136"/>
      <c r="D49" s="136"/>
      <c r="E49" s="136">
        <f>'実質公債費比率（分子）の構造'!L$45</f>
        <v>720</v>
      </c>
      <c r="F49" s="136"/>
      <c r="G49" s="136"/>
      <c r="H49" s="136">
        <f>'実質公債費比率（分子）の構造'!M$45</f>
        <v>686</v>
      </c>
      <c r="I49" s="136"/>
      <c r="J49" s="136"/>
      <c r="K49" s="136">
        <f>'実質公債費比率（分子）の構造'!N$45</f>
        <v>666</v>
      </c>
      <c r="L49" s="136"/>
      <c r="M49" s="136"/>
      <c r="N49" s="136">
        <f>'実質公債費比率（分子）の構造'!O$45</f>
        <v>654</v>
      </c>
      <c r="O49" s="136"/>
      <c r="P49" s="136"/>
    </row>
    <row r="50" spans="1:16" x14ac:dyDescent="0.15">
      <c r="A50" s="136" t="s">
        <v>59</v>
      </c>
      <c r="B50" s="136" t="e">
        <f>NA()</f>
        <v>#N/A</v>
      </c>
      <c r="C50" s="136">
        <f>IF(ISNUMBER('実質公債費比率（分子）の構造'!K$53),'実質公債費比率（分子）の構造'!K$53,NA())</f>
        <v>395</v>
      </c>
      <c r="D50" s="136" t="e">
        <f>NA()</f>
        <v>#N/A</v>
      </c>
      <c r="E50" s="136" t="e">
        <f>NA()</f>
        <v>#N/A</v>
      </c>
      <c r="F50" s="136">
        <f>IF(ISNUMBER('実質公債費比率（分子）の構造'!L$53),'実質公債費比率（分子）の構造'!L$53,NA())</f>
        <v>340</v>
      </c>
      <c r="G50" s="136" t="e">
        <f>NA()</f>
        <v>#N/A</v>
      </c>
      <c r="H50" s="136" t="e">
        <f>NA()</f>
        <v>#N/A</v>
      </c>
      <c r="I50" s="136">
        <f>IF(ISNUMBER('実質公債費比率（分子）の構造'!M$53),'実質公債費比率（分子）の構造'!M$53,NA())</f>
        <v>281</v>
      </c>
      <c r="J50" s="136" t="e">
        <f>NA()</f>
        <v>#N/A</v>
      </c>
      <c r="K50" s="136" t="e">
        <f>NA()</f>
        <v>#N/A</v>
      </c>
      <c r="L50" s="136">
        <f>IF(ISNUMBER('実質公債費比率（分子）の構造'!N$53),'実質公債費比率（分子）の構造'!N$53,NA())</f>
        <v>284</v>
      </c>
      <c r="M50" s="136" t="e">
        <f>NA()</f>
        <v>#N/A</v>
      </c>
      <c r="N50" s="136" t="e">
        <f>NA()</f>
        <v>#N/A</v>
      </c>
      <c r="O50" s="136">
        <f>IF(ISNUMBER('実質公債費比率（分子）の構造'!O$53),'実質公債費比率（分子）の構造'!O$53,NA())</f>
        <v>287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4531</v>
      </c>
      <c r="E56" s="135"/>
      <c r="F56" s="135"/>
      <c r="G56" s="135">
        <f>'将来負担比率（分子）の構造'!J$51</f>
        <v>4549</v>
      </c>
      <c r="H56" s="135"/>
      <c r="I56" s="135"/>
      <c r="J56" s="135">
        <f>'将来負担比率（分子）の構造'!K$51</f>
        <v>4453</v>
      </c>
      <c r="K56" s="135"/>
      <c r="L56" s="135"/>
      <c r="M56" s="135">
        <f>'将来負担比率（分子）の構造'!L$51</f>
        <v>4387</v>
      </c>
      <c r="N56" s="135"/>
      <c r="O56" s="135"/>
      <c r="P56" s="135">
        <f>'将来負担比率（分子）の構造'!M$51</f>
        <v>4497</v>
      </c>
    </row>
    <row r="57" spans="1:16" x14ac:dyDescent="0.15">
      <c r="A57" s="135" t="s">
        <v>35</v>
      </c>
      <c r="B57" s="135"/>
      <c r="C57" s="135"/>
      <c r="D57" s="135">
        <f>'将来負担比率（分子）の構造'!I$50</f>
        <v>1274</v>
      </c>
      <c r="E57" s="135"/>
      <c r="F57" s="135"/>
      <c r="G57" s="135">
        <f>'将来負担比率（分子）の構造'!J$50</f>
        <v>1178</v>
      </c>
      <c r="H57" s="135"/>
      <c r="I57" s="135"/>
      <c r="J57" s="135">
        <f>'将来負担比率（分子）の構造'!K$50</f>
        <v>1080</v>
      </c>
      <c r="K57" s="135"/>
      <c r="L57" s="135"/>
      <c r="M57" s="135">
        <f>'将来負担比率（分子）の構造'!L$50</f>
        <v>1046</v>
      </c>
      <c r="N57" s="135"/>
      <c r="O57" s="135"/>
      <c r="P57" s="135">
        <f>'将来負担比率（分子）の構造'!M$50</f>
        <v>1037</v>
      </c>
    </row>
    <row r="58" spans="1:16" x14ac:dyDescent="0.15">
      <c r="A58" s="135" t="s">
        <v>34</v>
      </c>
      <c r="B58" s="135"/>
      <c r="C58" s="135"/>
      <c r="D58" s="135">
        <f>'将来負担比率（分子）の構造'!I$49</f>
        <v>1326</v>
      </c>
      <c r="E58" s="135"/>
      <c r="F58" s="135"/>
      <c r="G58" s="135">
        <f>'将来負担比率（分子）の構造'!J$49</f>
        <v>1310</v>
      </c>
      <c r="H58" s="135"/>
      <c r="I58" s="135"/>
      <c r="J58" s="135">
        <f>'将来負担比率（分子）の構造'!K$49</f>
        <v>1291</v>
      </c>
      <c r="K58" s="135"/>
      <c r="L58" s="135"/>
      <c r="M58" s="135">
        <f>'将来負担比率（分子）の構造'!L$49</f>
        <v>1452</v>
      </c>
      <c r="N58" s="135"/>
      <c r="O58" s="135"/>
      <c r="P58" s="135">
        <f>'将来負担比率（分子）の構造'!M$49</f>
        <v>1544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82</v>
      </c>
      <c r="C61" s="135"/>
      <c r="D61" s="135"/>
      <c r="E61" s="135">
        <f>'将来負担比率（分子）の構造'!J$46</f>
        <v>57</v>
      </c>
      <c r="F61" s="135"/>
      <c r="G61" s="135"/>
      <c r="H61" s="135">
        <f>'将来負担比率（分子）の構造'!K$46</f>
        <v>60</v>
      </c>
      <c r="I61" s="135"/>
      <c r="J61" s="135"/>
      <c r="K61" s="135">
        <f>'将来負担比率（分子）の構造'!L$46</f>
        <v>64</v>
      </c>
      <c r="L61" s="135"/>
      <c r="M61" s="135"/>
      <c r="N61" s="135">
        <f>'将来負担比率（分子）の構造'!M$46</f>
        <v>64</v>
      </c>
      <c r="O61" s="135"/>
      <c r="P61" s="135"/>
    </row>
    <row r="62" spans="1:16" x14ac:dyDescent="0.15">
      <c r="A62" s="135" t="s">
        <v>29</v>
      </c>
      <c r="B62" s="135">
        <f>'将来負担比率（分子）の構造'!I$45</f>
        <v>728</v>
      </c>
      <c r="C62" s="135"/>
      <c r="D62" s="135"/>
      <c r="E62" s="135">
        <f>'将来負担比率（分子）の構造'!J$45</f>
        <v>913</v>
      </c>
      <c r="F62" s="135"/>
      <c r="G62" s="135"/>
      <c r="H62" s="135">
        <f>'将来負担比率（分子）の構造'!K$45</f>
        <v>732</v>
      </c>
      <c r="I62" s="135"/>
      <c r="J62" s="135"/>
      <c r="K62" s="135">
        <f>'将来負担比率（分子）の構造'!L$45</f>
        <v>688</v>
      </c>
      <c r="L62" s="135"/>
      <c r="M62" s="135"/>
      <c r="N62" s="135">
        <f>'将来負担比率（分子）の構造'!M$45</f>
        <v>628</v>
      </c>
      <c r="O62" s="135"/>
      <c r="P62" s="135"/>
    </row>
    <row r="63" spans="1:16" x14ac:dyDescent="0.15">
      <c r="A63" s="135" t="s">
        <v>28</v>
      </c>
      <c r="B63" s="135">
        <f>'将来負担比率（分子）の構造'!I$44</f>
        <v>149</v>
      </c>
      <c r="C63" s="135"/>
      <c r="D63" s="135"/>
      <c r="E63" s="135">
        <f>'将来負担比率（分子）の構造'!J$44</f>
        <v>133</v>
      </c>
      <c r="F63" s="135"/>
      <c r="G63" s="135"/>
      <c r="H63" s="135">
        <f>'将来負担比率（分子）の構造'!K$44</f>
        <v>133</v>
      </c>
      <c r="I63" s="135"/>
      <c r="J63" s="135"/>
      <c r="K63" s="135">
        <f>'将来負担比率（分子）の構造'!L$44</f>
        <v>115</v>
      </c>
      <c r="L63" s="135"/>
      <c r="M63" s="135"/>
      <c r="N63" s="135">
        <f>'将来負担比率（分子）の構造'!M$44</f>
        <v>166</v>
      </c>
      <c r="O63" s="135"/>
      <c r="P63" s="135"/>
    </row>
    <row r="64" spans="1:16" x14ac:dyDescent="0.15">
      <c r="A64" s="135" t="s">
        <v>27</v>
      </c>
      <c r="B64" s="135">
        <f>'将来負担比率（分子）の構造'!I$43</f>
        <v>1186</v>
      </c>
      <c r="C64" s="135"/>
      <c r="D64" s="135"/>
      <c r="E64" s="135">
        <f>'将来負担比率（分子）の構造'!J$43</f>
        <v>1398</v>
      </c>
      <c r="F64" s="135"/>
      <c r="G64" s="135"/>
      <c r="H64" s="135">
        <f>'将来負担比率（分子）の構造'!K$43</f>
        <v>1546</v>
      </c>
      <c r="I64" s="135"/>
      <c r="J64" s="135"/>
      <c r="K64" s="135">
        <f>'将来負担比率（分子）の構造'!L$43</f>
        <v>1678</v>
      </c>
      <c r="L64" s="135"/>
      <c r="M64" s="135"/>
      <c r="N64" s="135">
        <f>'将来負担比率（分子）の構造'!M$43</f>
        <v>1654</v>
      </c>
      <c r="O64" s="135"/>
      <c r="P64" s="135"/>
    </row>
    <row r="65" spans="1:16" x14ac:dyDescent="0.15">
      <c r="A65" s="135" t="s">
        <v>26</v>
      </c>
      <c r="B65" s="135">
        <f>'将来負担比率（分子）の構造'!I$42</f>
        <v>392</v>
      </c>
      <c r="C65" s="135"/>
      <c r="D65" s="135"/>
      <c r="E65" s="135">
        <f>'将来負担比率（分子）の構造'!J$42</f>
        <v>218</v>
      </c>
      <c r="F65" s="135"/>
      <c r="G65" s="135"/>
      <c r="H65" s="135">
        <f>'将来負担比率（分子）の構造'!K$42</f>
        <v>531</v>
      </c>
      <c r="I65" s="135"/>
      <c r="J65" s="135"/>
      <c r="K65" s="135">
        <f>'将来負担比率（分子）の構造'!L$42</f>
        <v>509</v>
      </c>
      <c r="L65" s="135"/>
      <c r="M65" s="135"/>
      <c r="N65" s="135">
        <f>'将来負担比率（分子）の構造'!M$42</f>
        <v>477</v>
      </c>
      <c r="O65" s="135"/>
      <c r="P65" s="135"/>
    </row>
    <row r="66" spans="1:16" x14ac:dyDescent="0.15">
      <c r="A66" s="135" t="s">
        <v>25</v>
      </c>
      <c r="B66" s="135">
        <f>'将来負担比率（分子）の構造'!I$41</f>
        <v>5718</v>
      </c>
      <c r="C66" s="135"/>
      <c r="D66" s="135"/>
      <c r="E66" s="135">
        <f>'将来負担比率（分子）の構造'!J$41</f>
        <v>5398</v>
      </c>
      <c r="F66" s="135"/>
      <c r="G66" s="135"/>
      <c r="H66" s="135">
        <f>'将来負担比率（分子）の構造'!K$41</f>
        <v>5124</v>
      </c>
      <c r="I66" s="135"/>
      <c r="J66" s="135"/>
      <c r="K66" s="135">
        <f>'将来負担比率（分子）の構造'!L$41</f>
        <v>5123</v>
      </c>
      <c r="L66" s="135"/>
      <c r="M66" s="135"/>
      <c r="N66" s="135">
        <f>'将来負担比率（分子）の構造'!M$41</f>
        <v>5285</v>
      </c>
      <c r="O66" s="135"/>
      <c r="P66" s="135"/>
    </row>
    <row r="67" spans="1:16" x14ac:dyDescent="0.15">
      <c r="A67" s="135" t="s">
        <v>63</v>
      </c>
      <c r="B67" s="135" t="e">
        <f>NA()</f>
        <v>#N/A</v>
      </c>
      <c r="C67" s="135">
        <f>IF(ISNUMBER('将来負担比率（分子）の構造'!I$52), IF('将来負担比率（分子）の構造'!I$52 &lt; 0, 0, '将来負担比率（分子）の構造'!I$52), NA())</f>
        <v>1122</v>
      </c>
      <c r="D67" s="135" t="e">
        <f>NA()</f>
        <v>#N/A</v>
      </c>
      <c r="E67" s="135" t="e">
        <f>NA()</f>
        <v>#N/A</v>
      </c>
      <c r="F67" s="135">
        <f>IF(ISNUMBER('将来負担比率（分子）の構造'!J$52), IF('将来負担比率（分子）の構造'!J$52 &lt; 0, 0, '将来負担比率（分子）の構造'!J$52), NA())</f>
        <v>1080</v>
      </c>
      <c r="G67" s="135" t="e">
        <f>NA()</f>
        <v>#N/A</v>
      </c>
      <c r="H67" s="135" t="e">
        <f>NA()</f>
        <v>#N/A</v>
      </c>
      <c r="I67" s="135">
        <f>IF(ISNUMBER('将来負担比率（分子）の構造'!K$52), IF('将来負担比率（分子）の構造'!K$52 &lt; 0, 0, '将来負担比率（分子）の構造'!K$52), NA())</f>
        <v>1302</v>
      </c>
      <c r="J67" s="135" t="e">
        <f>NA()</f>
        <v>#N/A</v>
      </c>
      <c r="K67" s="135" t="e">
        <f>NA()</f>
        <v>#N/A</v>
      </c>
      <c r="L67" s="135">
        <f>IF(ISNUMBER('将来負担比率（分子）の構造'!L$52), IF('将来負担比率（分子）の構造'!L$52 &lt; 0, 0, '将来負担比率（分子）の構造'!L$52), NA())</f>
        <v>1290</v>
      </c>
      <c r="M67" s="135" t="e">
        <f>NA()</f>
        <v>#N/A</v>
      </c>
      <c r="N67" s="135" t="e">
        <f>NA()</f>
        <v>#N/A</v>
      </c>
      <c r="O67" s="135">
        <f>IF(ISNUMBER('将来負担比率（分子）の構造'!M$52), IF('将来負担比率（分子）の構造'!M$52 &lt; 0, 0, '将来負担比率（分子）の構造'!M$52), NA())</f>
        <v>1197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1114672</v>
      </c>
      <c r="S5" s="581"/>
      <c r="T5" s="581"/>
      <c r="U5" s="581"/>
      <c r="V5" s="581"/>
      <c r="W5" s="581"/>
      <c r="X5" s="581"/>
      <c r="Y5" s="582"/>
      <c r="Z5" s="583">
        <v>17.2</v>
      </c>
      <c r="AA5" s="583"/>
      <c r="AB5" s="583"/>
      <c r="AC5" s="583"/>
      <c r="AD5" s="584">
        <v>1055995</v>
      </c>
      <c r="AE5" s="584"/>
      <c r="AF5" s="584"/>
      <c r="AG5" s="584"/>
      <c r="AH5" s="584"/>
      <c r="AI5" s="584"/>
      <c r="AJ5" s="584"/>
      <c r="AK5" s="584"/>
      <c r="AL5" s="585">
        <v>34.700000000000003</v>
      </c>
      <c r="AM5" s="586"/>
      <c r="AN5" s="586"/>
      <c r="AO5" s="587"/>
      <c r="AP5" s="577" t="s">
        <v>207</v>
      </c>
      <c r="AQ5" s="578"/>
      <c r="AR5" s="578"/>
      <c r="AS5" s="578"/>
      <c r="AT5" s="578"/>
      <c r="AU5" s="578"/>
      <c r="AV5" s="578"/>
      <c r="AW5" s="578"/>
      <c r="AX5" s="578"/>
      <c r="AY5" s="578"/>
      <c r="AZ5" s="578"/>
      <c r="BA5" s="578"/>
      <c r="BB5" s="578"/>
      <c r="BC5" s="578"/>
      <c r="BD5" s="578"/>
      <c r="BE5" s="578"/>
      <c r="BF5" s="579"/>
      <c r="BG5" s="591">
        <v>1037493</v>
      </c>
      <c r="BH5" s="592"/>
      <c r="BI5" s="592"/>
      <c r="BJ5" s="592"/>
      <c r="BK5" s="592"/>
      <c r="BL5" s="592"/>
      <c r="BM5" s="592"/>
      <c r="BN5" s="593"/>
      <c r="BO5" s="594">
        <v>93.1</v>
      </c>
      <c r="BP5" s="594"/>
      <c r="BQ5" s="594"/>
      <c r="BR5" s="594"/>
      <c r="BS5" s="595">
        <v>9197</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108053</v>
      </c>
      <c r="S6" s="592"/>
      <c r="T6" s="592"/>
      <c r="U6" s="592"/>
      <c r="V6" s="592"/>
      <c r="W6" s="592"/>
      <c r="X6" s="592"/>
      <c r="Y6" s="593"/>
      <c r="Z6" s="594">
        <v>1.7</v>
      </c>
      <c r="AA6" s="594"/>
      <c r="AB6" s="594"/>
      <c r="AC6" s="594"/>
      <c r="AD6" s="595">
        <v>108053</v>
      </c>
      <c r="AE6" s="595"/>
      <c r="AF6" s="595"/>
      <c r="AG6" s="595"/>
      <c r="AH6" s="595"/>
      <c r="AI6" s="595"/>
      <c r="AJ6" s="595"/>
      <c r="AK6" s="595"/>
      <c r="AL6" s="596">
        <v>3.6</v>
      </c>
      <c r="AM6" s="597"/>
      <c r="AN6" s="597"/>
      <c r="AO6" s="598"/>
      <c r="AP6" s="588" t="s">
        <v>212</v>
      </c>
      <c r="AQ6" s="589"/>
      <c r="AR6" s="589"/>
      <c r="AS6" s="589"/>
      <c r="AT6" s="589"/>
      <c r="AU6" s="589"/>
      <c r="AV6" s="589"/>
      <c r="AW6" s="589"/>
      <c r="AX6" s="589"/>
      <c r="AY6" s="589"/>
      <c r="AZ6" s="589"/>
      <c r="BA6" s="589"/>
      <c r="BB6" s="589"/>
      <c r="BC6" s="589"/>
      <c r="BD6" s="589"/>
      <c r="BE6" s="589"/>
      <c r="BF6" s="590"/>
      <c r="BG6" s="591">
        <v>1037493</v>
      </c>
      <c r="BH6" s="592"/>
      <c r="BI6" s="592"/>
      <c r="BJ6" s="592"/>
      <c r="BK6" s="592"/>
      <c r="BL6" s="592"/>
      <c r="BM6" s="592"/>
      <c r="BN6" s="593"/>
      <c r="BO6" s="594">
        <v>93.1</v>
      </c>
      <c r="BP6" s="594"/>
      <c r="BQ6" s="594"/>
      <c r="BR6" s="594"/>
      <c r="BS6" s="595">
        <v>9197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66763</v>
      </c>
      <c r="CS6" s="592"/>
      <c r="CT6" s="592"/>
      <c r="CU6" s="592"/>
      <c r="CV6" s="592"/>
      <c r="CW6" s="592"/>
      <c r="CX6" s="592"/>
      <c r="CY6" s="593"/>
      <c r="CZ6" s="594">
        <v>1.1000000000000001</v>
      </c>
      <c r="DA6" s="594"/>
      <c r="DB6" s="594"/>
      <c r="DC6" s="594"/>
      <c r="DD6" s="600" t="s">
        <v>214</v>
      </c>
      <c r="DE6" s="592"/>
      <c r="DF6" s="592"/>
      <c r="DG6" s="592"/>
      <c r="DH6" s="592"/>
      <c r="DI6" s="592"/>
      <c r="DJ6" s="592"/>
      <c r="DK6" s="592"/>
      <c r="DL6" s="592"/>
      <c r="DM6" s="592"/>
      <c r="DN6" s="592"/>
      <c r="DO6" s="592"/>
      <c r="DP6" s="593"/>
      <c r="DQ6" s="600">
        <v>66763</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2454</v>
      </c>
      <c r="S7" s="592"/>
      <c r="T7" s="592"/>
      <c r="U7" s="592"/>
      <c r="V7" s="592"/>
      <c r="W7" s="592"/>
      <c r="X7" s="592"/>
      <c r="Y7" s="593"/>
      <c r="Z7" s="594">
        <v>0</v>
      </c>
      <c r="AA7" s="594"/>
      <c r="AB7" s="594"/>
      <c r="AC7" s="594"/>
      <c r="AD7" s="595">
        <v>2454</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459865</v>
      </c>
      <c r="BH7" s="592"/>
      <c r="BI7" s="592"/>
      <c r="BJ7" s="592"/>
      <c r="BK7" s="592"/>
      <c r="BL7" s="592"/>
      <c r="BM7" s="592"/>
      <c r="BN7" s="593"/>
      <c r="BO7" s="594">
        <v>41.3</v>
      </c>
      <c r="BP7" s="594"/>
      <c r="BQ7" s="594"/>
      <c r="BR7" s="594"/>
      <c r="BS7" s="595">
        <v>9197</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1108616</v>
      </c>
      <c r="CS7" s="592"/>
      <c r="CT7" s="592"/>
      <c r="CU7" s="592"/>
      <c r="CV7" s="592"/>
      <c r="CW7" s="592"/>
      <c r="CX7" s="592"/>
      <c r="CY7" s="593"/>
      <c r="CZ7" s="594">
        <v>17.7</v>
      </c>
      <c r="DA7" s="594"/>
      <c r="DB7" s="594"/>
      <c r="DC7" s="594"/>
      <c r="DD7" s="600">
        <v>145904</v>
      </c>
      <c r="DE7" s="592"/>
      <c r="DF7" s="592"/>
      <c r="DG7" s="592"/>
      <c r="DH7" s="592"/>
      <c r="DI7" s="592"/>
      <c r="DJ7" s="592"/>
      <c r="DK7" s="592"/>
      <c r="DL7" s="592"/>
      <c r="DM7" s="592"/>
      <c r="DN7" s="592"/>
      <c r="DO7" s="592"/>
      <c r="DP7" s="593"/>
      <c r="DQ7" s="600">
        <v>1025638</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2159</v>
      </c>
      <c r="S8" s="592"/>
      <c r="T8" s="592"/>
      <c r="U8" s="592"/>
      <c r="V8" s="592"/>
      <c r="W8" s="592"/>
      <c r="X8" s="592"/>
      <c r="Y8" s="593"/>
      <c r="Z8" s="594">
        <v>0</v>
      </c>
      <c r="AA8" s="594"/>
      <c r="AB8" s="594"/>
      <c r="AC8" s="594"/>
      <c r="AD8" s="595">
        <v>2159</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13130</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1602920</v>
      </c>
      <c r="CS8" s="592"/>
      <c r="CT8" s="592"/>
      <c r="CU8" s="592"/>
      <c r="CV8" s="592"/>
      <c r="CW8" s="592"/>
      <c r="CX8" s="592"/>
      <c r="CY8" s="593"/>
      <c r="CZ8" s="594">
        <v>25.6</v>
      </c>
      <c r="DA8" s="594"/>
      <c r="DB8" s="594"/>
      <c r="DC8" s="594"/>
      <c r="DD8" s="600">
        <v>241023</v>
      </c>
      <c r="DE8" s="592"/>
      <c r="DF8" s="592"/>
      <c r="DG8" s="592"/>
      <c r="DH8" s="592"/>
      <c r="DI8" s="592"/>
      <c r="DJ8" s="592"/>
      <c r="DK8" s="592"/>
      <c r="DL8" s="592"/>
      <c r="DM8" s="592"/>
      <c r="DN8" s="592"/>
      <c r="DO8" s="592"/>
      <c r="DP8" s="593"/>
      <c r="DQ8" s="600">
        <v>769273</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2959</v>
      </c>
      <c r="S9" s="592"/>
      <c r="T9" s="592"/>
      <c r="U9" s="592"/>
      <c r="V9" s="592"/>
      <c r="W9" s="592"/>
      <c r="X9" s="592"/>
      <c r="Y9" s="593"/>
      <c r="Z9" s="594">
        <v>0</v>
      </c>
      <c r="AA9" s="594"/>
      <c r="AB9" s="594"/>
      <c r="AC9" s="594"/>
      <c r="AD9" s="595">
        <v>2959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392121</v>
      </c>
      <c r="BH9" s="592"/>
      <c r="BI9" s="592"/>
      <c r="BJ9" s="592"/>
      <c r="BK9" s="592"/>
      <c r="BL9" s="592"/>
      <c r="BM9" s="592"/>
      <c r="BN9" s="593"/>
      <c r="BO9" s="594">
        <v>35.200000000000003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455583</v>
      </c>
      <c r="CS9" s="592"/>
      <c r="CT9" s="592"/>
      <c r="CU9" s="592"/>
      <c r="CV9" s="592"/>
      <c r="CW9" s="592"/>
      <c r="CX9" s="592"/>
      <c r="CY9" s="593"/>
      <c r="CZ9" s="594">
        <v>7.3</v>
      </c>
      <c r="DA9" s="594"/>
      <c r="DB9" s="594"/>
      <c r="DC9" s="594"/>
      <c r="DD9" s="600">
        <v>41037</v>
      </c>
      <c r="DE9" s="592"/>
      <c r="DF9" s="592"/>
      <c r="DG9" s="592"/>
      <c r="DH9" s="592"/>
      <c r="DI9" s="592"/>
      <c r="DJ9" s="592"/>
      <c r="DK9" s="592"/>
      <c r="DL9" s="592"/>
      <c r="DM9" s="592"/>
      <c r="DN9" s="592"/>
      <c r="DO9" s="592"/>
      <c r="DP9" s="593"/>
      <c r="DQ9" s="600">
        <v>328557</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82580</v>
      </c>
      <c r="S10" s="592"/>
      <c r="T10" s="592"/>
      <c r="U10" s="592"/>
      <c r="V10" s="592"/>
      <c r="W10" s="592"/>
      <c r="X10" s="592"/>
      <c r="Y10" s="593"/>
      <c r="Z10" s="594">
        <v>1.3</v>
      </c>
      <c r="AA10" s="594"/>
      <c r="AB10" s="594"/>
      <c r="AC10" s="594"/>
      <c r="AD10" s="595">
        <v>82580</v>
      </c>
      <c r="AE10" s="595"/>
      <c r="AF10" s="595"/>
      <c r="AG10" s="595"/>
      <c r="AH10" s="595"/>
      <c r="AI10" s="595"/>
      <c r="AJ10" s="595"/>
      <c r="AK10" s="595"/>
      <c r="AL10" s="596">
        <v>2.7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27590</v>
      </c>
      <c r="BH10" s="592"/>
      <c r="BI10" s="592"/>
      <c r="BJ10" s="592"/>
      <c r="BK10" s="592"/>
      <c r="BL10" s="592"/>
      <c r="BM10" s="592"/>
      <c r="BN10" s="593"/>
      <c r="BO10" s="594">
        <v>2.5</v>
      </c>
      <c r="BP10" s="594"/>
      <c r="BQ10" s="594"/>
      <c r="BR10" s="594"/>
      <c r="BS10" s="600">
        <v>4785</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40</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40</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7054</v>
      </c>
      <c r="S11" s="592"/>
      <c r="T11" s="592"/>
      <c r="U11" s="592"/>
      <c r="V11" s="592"/>
      <c r="W11" s="592"/>
      <c r="X11" s="592"/>
      <c r="Y11" s="593"/>
      <c r="Z11" s="594">
        <v>0.1</v>
      </c>
      <c r="AA11" s="594"/>
      <c r="AB11" s="594"/>
      <c r="AC11" s="594"/>
      <c r="AD11" s="595">
        <v>7054</v>
      </c>
      <c r="AE11" s="595"/>
      <c r="AF11" s="595"/>
      <c r="AG11" s="595"/>
      <c r="AH11" s="595"/>
      <c r="AI11" s="595"/>
      <c r="AJ11" s="595"/>
      <c r="AK11" s="595"/>
      <c r="AL11" s="596">
        <v>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27024</v>
      </c>
      <c r="BH11" s="592"/>
      <c r="BI11" s="592"/>
      <c r="BJ11" s="592"/>
      <c r="BK11" s="592"/>
      <c r="BL11" s="592"/>
      <c r="BM11" s="592"/>
      <c r="BN11" s="593"/>
      <c r="BO11" s="594">
        <v>2.4</v>
      </c>
      <c r="BP11" s="594"/>
      <c r="BQ11" s="594"/>
      <c r="BR11" s="594"/>
      <c r="BS11" s="600">
        <v>4412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162957</v>
      </c>
      <c r="CS11" s="592"/>
      <c r="CT11" s="592"/>
      <c r="CU11" s="592"/>
      <c r="CV11" s="592"/>
      <c r="CW11" s="592"/>
      <c r="CX11" s="592"/>
      <c r="CY11" s="593"/>
      <c r="CZ11" s="594">
        <v>2.6</v>
      </c>
      <c r="DA11" s="594"/>
      <c r="DB11" s="594"/>
      <c r="DC11" s="594"/>
      <c r="DD11" s="600" t="s">
        <v>111</v>
      </c>
      <c r="DE11" s="592"/>
      <c r="DF11" s="592"/>
      <c r="DG11" s="592"/>
      <c r="DH11" s="592"/>
      <c r="DI11" s="592"/>
      <c r="DJ11" s="592"/>
      <c r="DK11" s="592"/>
      <c r="DL11" s="592"/>
      <c r="DM11" s="592"/>
      <c r="DN11" s="592"/>
      <c r="DO11" s="592"/>
      <c r="DP11" s="593"/>
      <c r="DQ11" s="600">
        <v>105789</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486448</v>
      </c>
      <c r="BH12" s="592"/>
      <c r="BI12" s="592"/>
      <c r="BJ12" s="592"/>
      <c r="BK12" s="592"/>
      <c r="BL12" s="592"/>
      <c r="BM12" s="592"/>
      <c r="BN12" s="593"/>
      <c r="BO12" s="594">
        <v>43.6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78658</v>
      </c>
      <c r="CS12" s="592"/>
      <c r="CT12" s="592"/>
      <c r="CU12" s="592"/>
      <c r="CV12" s="592"/>
      <c r="CW12" s="592"/>
      <c r="CX12" s="592"/>
      <c r="CY12" s="593"/>
      <c r="CZ12" s="594">
        <v>1.3</v>
      </c>
      <c r="DA12" s="594"/>
      <c r="DB12" s="594"/>
      <c r="DC12" s="594"/>
      <c r="DD12" s="600" t="s">
        <v>111</v>
      </c>
      <c r="DE12" s="592"/>
      <c r="DF12" s="592"/>
      <c r="DG12" s="592"/>
      <c r="DH12" s="592"/>
      <c r="DI12" s="592"/>
      <c r="DJ12" s="592"/>
      <c r="DK12" s="592"/>
      <c r="DL12" s="592"/>
      <c r="DM12" s="592"/>
      <c r="DN12" s="592"/>
      <c r="DO12" s="592"/>
      <c r="DP12" s="593"/>
      <c r="DQ12" s="600">
        <v>67891</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22557</v>
      </c>
      <c r="S13" s="592"/>
      <c r="T13" s="592"/>
      <c r="U13" s="592"/>
      <c r="V13" s="592"/>
      <c r="W13" s="592"/>
      <c r="X13" s="592"/>
      <c r="Y13" s="593"/>
      <c r="Z13" s="594">
        <v>0.3</v>
      </c>
      <c r="AA13" s="594"/>
      <c r="AB13" s="594"/>
      <c r="AC13" s="594"/>
      <c r="AD13" s="595">
        <v>22557</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474269</v>
      </c>
      <c r="BH13" s="592"/>
      <c r="BI13" s="592"/>
      <c r="BJ13" s="592"/>
      <c r="BK13" s="592"/>
      <c r="BL13" s="592"/>
      <c r="BM13" s="592"/>
      <c r="BN13" s="593"/>
      <c r="BO13" s="594">
        <v>42.5</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980772</v>
      </c>
      <c r="CS13" s="592"/>
      <c r="CT13" s="592"/>
      <c r="CU13" s="592"/>
      <c r="CV13" s="592"/>
      <c r="CW13" s="592"/>
      <c r="CX13" s="592"/>
      <c r="CY13" s="593"/>
      <c r="CZ13" s="594">
        <v>15.7</v>
      </c>
      <c r="DA13" s="594"/>
      <c r="DB13" s="594"/>
      <c r="DC13" s="594"/>
      <c r="DD13" s="600">
        <v>549976</v>
      </c>
      <c r="DE13" s="592"/>
      <c r="DF13" s="592"/>
      <c r="DG13" s="592"/>
      <c r="DH13" s="592"/>
      <c r="DI13" s="592"/>
      <c r="DJ13" s="592"/>
      <c r="DK13" s="592"/>
      <c r="DL13" s="592"/>
      <c r="DM13" s="592"/>
      <c r="DN13" s="592"/>
      <c r="DO13" s="592"/>
      <c r="DP13" s="593"/>
      <c r="DQ13" s="600">
        <v>453832</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19082</v>
      </c>
      <c r="BH14" s="592"/>
      <c r="BI14" s="592"/>
      <c r="BJ14" s="592"/>
      <c r="BK14" s="592"/>
      <c r="BL14" s="592"/>
      <c r="BM14" s="592"/>
      <c r="BN14" s="593"/>
      <c r="BO14" s="594">
        <v>1.7</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161974</v>
      </c>
      <c r="CS14" s="592"/>
      <c r="CT14" s="592"/>
      <c r="CU14" s="592"/>
      <c r="CV14" s="592"/>
      <c r="CW14" s="592"/>
      <c r="CX14" s="592"/>
      <c r="CY14" s="593"/>
      <c r="CZ14" s="594">
        <v>2.6</v>
      </c>
      <c r="DA14" s="594"/>
      <c r="DB14" s="594"/>
      <c r="DC14" s="594"/>
      <c r="DD14" s="600" t="s">
        <v>111</v>
      </c>
      <c r="DE14" s="592"/>
      <c r="DF14" s="592"/>
      <c r="DG14" s="592"/>
      <c r="DH14" s="592"/>
      <c r="DI14" s="592"/>
      <c r="DJ14" s="592"/>
      <c r="DK14" s="592"/>
      <c r="DL14" s="592"/>
      <c r="DM14" s="592"/>
      <c r="DN14" s="592"/>
      <c r="DO14" s="592"/>
      <c r="DP14" s="593"/>
      <c r="DQ14" s="600">
        <v>161974</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11793</v>
      </c>
      <c r="S15" s="592"/>
      <c r="T15" s="592"/>
      <c r="U15" s="592"/>
      <c r="V15" s="592"/>
      <c r="W15" s="592"/>
      <c r="X15" s="592"/>
      <c r="Y15" s="593"/>
      <c r="Z15" s="594">
        <v>0.2</v>
      </c>
      <c r="AA15" s="594"/>
      <c r="AB15" s="594"/>
      <c r="AC15" s="594"/>
      <c r="AD15" s="595">
        <v>11793</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72098</v>
      </c>
      <c r="BH15" s="592"/>
      <c r="BI15" s="592"/>
      <c r="BJ15" s="592"/>
      <c r="BK15" s="592"/>
      <c r="BL15" s="592"/>
      <c r="BM15" s="592"/>
      <c r="BN15" s="593"/>
      <c r="BO15" s="594">
        <v>6.5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1006794</v>
      </c>
      <c r="CS15" s="592"/>
      <c r="CT15" s="592"/>
      <c r="CU15" s="592"/>
      <c r="CV15" s="592"/>
      <c r="CW15" s="592"/>
      <c r="CX15" s="592"/>
      <c r="CY15" s="593"/>
      <c r="CZ15" s="594">
        <v>16.100000000000001</v>
      </c>
      <c r="DA15" s="594"/>
      <c r="DB15" s="594"/>
      <c r="DC15" s="594"/>
      <c r="DD15" s="600">
        <v>479279</v>
      </c>
      <c r="DE15" s="592"/>
      <c r="DF15" s="592"/>
      <c r="DG15" s="592"/>
      <c r="DH15" s="592"/>
      <c r="DI15" s="592"/>
      <c r="DJ15" s="592"/>
      <c r="DK15" s="592"/>
      <c r="DL15" s="592"/>
      <c r="DM15" s="592"/>
      <c r="DN15" s="592"/>
      <c r="DO15" s="592"/>
      <c r="DP15" s="593"/>
      <c r="DQ15" s="600">
        <v>495843</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1868163</v>
      </c>
      <c r="S16" s="592"/>
      <c r="T16" s="592"/>
      <c r="U16" s="592"/>
      <c r="V16" s="592"/>
      <c r="W16" s="592"/>
      <c r="X16" s="592"/>
      <c r="Y16" s="593"/>
      <c r="Z16" s="594">
        <v>28.8</v>
      </c>
      <c r="AA16" s="594"/>
      <c r="AB16" s="594"/>
      <c r="AC16" s="594"/>
      <c r="AD16" s="595">
        <v>1730838</v>
      </c>
      <c r="AE16" s="595"/>
      <c r="AF16" s="595"/>
      <c r="AG16" s="595"/>
      <c r="AH16" s="595"/>
      <c r="AI16" s="595"/>
      <c r="AJ16" s="595"/>
      <c r="AK16" s="595"/>
      <c r="AL16" s="596">
        <v>56.9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1730838</v>
      </c>
      <c r="S17" s="592"/>
      <c r="T17" s="592"/>
      <c r="U17" s="592"/>
      <c r="V17" s="592"/>
      <c r="W17" s="592"/>
      <c r="X17" s="592"/>
      <c r="Y17" s="593"/>
      <c r="Z17" s="594">
        <v>26.7</v>
      </c>
      <c r="AA17" s="594"/>
      <c r="AB17" s="594"/>
      <c r="AC17" s="594"/>
      <c r="AD17" s="595">
        <v>1730838</v>
      </c>
      <c r="AE17" s="595"/>
      <c r="AF17" s="595"/>
      <c r="AG17" s="595"/>
      <c r="AH17" s="595"/>
      <c r="AI17" s="595"/>
      <c r="AJ17" s="595"/>
      <c r="AK17" s="595"/>
      <c r="AL17" s="596">
        <v>56.9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636517</v>
      </c>
      <c r="CS17" s="592"/>
      <c r="CT17" s="592"/>
      <c r="CU17" s="592"/>
      <c r="CV17" s="592"/>
      <c r="CW17" s="592"/>
      <c r="CX17" s="592"/>
      <c r="CY17" s="593"/>
      <c r="CZ17" s="594">
        <v>10.199999999999999</v>
      </c>
      <c r="DA17" s="594"/>
      <c r="DB17" s="594"/>
      <c r="DC17" s="594"/>
      <c r="DD17" s="600" t="s">
        <v>111</v>
      </c>
      <c r="DE17" s="592"/>
      <c r="DF17" s="592"/>
      <c r="DG17" s="592"/>
      <c r="DH17" s="592"/>
      <c r="DI17" s="592"/>
      <c r="DJ17" s="592"/>
      <c r="DK17" s="592"/>
      <c r="DL17" s="592"/>
      <c r="DM17" s="592"/>
      <c r="DN17" s="592"/>
      <c r="DO17" s="592"/>
      <c r="DP17" s="593"/>
      <c r="DQ17" s="600">
        <v>594885</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137268</v>
      </c>
      <c r="S18" s="592"/>
      <c r="T18" s="592"/>
      <c r="U18" s="592"/>
      <c r="V18" s="592"/>
      <c r="W18" s="592"/>
      <c r="X18" s="592"/>
      <c r="Y18" s="593"/>
      <c r="Z18" s="594">
        <v>2.1</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57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77179</v>
      </c>
      <c r="BH19" s="592"/>
      <c r="BI19" s="592"/>
      <c r="BJ19" s="592"/>
      <c r="BK19" s="592"/>
      <c r="BL19" s="592"/>
      <c r="BM19" s="592"/>
      <c r="BN19" s="593"/>
      <c r="BO19" s="594">
        <v>6.9</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3222444</v>
      </c>
      <c r="S20" s="592"/>
      <c r="T20" s="592"/>
      <c r="U20" s="592"/>
      <c r="V20" s="592"/>
      <c r="W20" s="592"/>
      <c r="X20" s="592"/>
      <c r="Y20" s="593"/>
      <c r="Z20" s="594">
        <v>49.7</v>
      </c>
      <c r="AA20" s="594"/>
      <c r="AB20" s="594"/>
      <c r="AC20" s="594"/>
      <c r="AD20" s="595">
        <v>3026442</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77179</v>
      </c>
      <c r="BH20" s="592"/>
      <c r="BI20" s="592"/>
      <c r="BJ20" s="592"/>
      <c r="BK20" s="592"/>
      <c r="BL20" s="592"/>
      <c r="BM20" s="592"/>
      <c r="BN20" s="593"/>
      <c r="BO20" s="594">
        <v>6.9</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6261594</v>
      </c>
      <c r="CS20" s="592"/>
      <c r="CT20" s="592"/>
      <c r="CU20" s="592"/>
      <c r="CV20" s="592"/>
      <c r="CW20" s="592"/>
      <c r="CX20" s="592"/>
      <c r="CY20" s="593"/>
      <c r="CZ20" s="594">
        <v>100</v>
      </c>
      <c r="DA20" s="594"/>
      <c r="DB20" s="594"/>
      <c r="DC20" s="594"/>
      <c r="DD20" s="600">
        <v>1457219</v>
      </c>
      <c r="DE20" s="592"/>
      <c r="DF20" s="592"/>
      <c r="DG20" s="592"/>
      <c r="DH20" s="592"/>
      <c r="DI20" s="592"/>
      <c r="DJ20" s="592"/>
      <c r="DK20" s="592"/>
      <c r="DL20" s="592"/>
      <c r="DM20" s="592"/>
      <c r="DN20" s="592"/>
      <c r="DO20" s="592"/>
      <c r="DP20" s="593"/>
      <c r="DQ20" s="600">
        <v>4070485</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1162</v>
      </c>
      <c r="S21" s="592"/>
      <c r="T21" s="592"/>
      <c r="U21" s="592"/>
      <c r="V21" s="592"/>
      <c r="W21" s="592"/>
      <c r="X21" s="592"/>
      <c r="Y21" s="593"/>
      <c r="Z21" s="594">
        <v>0</v>
      </c>
      <c r="AA21" s="594"/>
      <c r="AB21" s="594"/>
      <c r="AC21" s="594"/>
      <c r="AD21" s="595">
        <v>1162</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18502</v>
      </c>
      <c r="BH21" s="592"/>
      <c r="BI21" s="592"/>
      <c r="BJ21" s="592"/>
      <c r="BK21" s="592"/>
      <c r="BL21" s="592"/>
      <c r="BM21" s="592"/>
      <c r="BN21" s="593"/>
      <c r="BO21" s="594">
        <v>1.7</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250968</v>
      </c>
      <c r="S22" s="592"/>
      <c r="T22" s="592"/>
      <c r="U22" s="592"/>
      <c r="V22" s="592"/>
      <c r="W22" s="592"/>
      <c r="X22" s="592"/>
      <c r="Y22" s="593"/>
      <c r="Z22" s="594">
        <v>3.9</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143984</v>
      </c>
      <c r="S23" s="592"/>
      <c r="T23" s="592"/>
      <c r="U23" s="592"/>
      <c r="V23" s="592"/>
      <c r="W23" s="592"/>
      <c r="X23" s="592"/>
      <c r="Y23" s="593"/>
      <c r="Z23" s="594">
        <v>2.2000000000000002</v>
      </c>
      <c r="AA23" s="594"/>
      <c r="AB23" s="594"/>
      <c r="AC23" s="594"/>
      <c r="AD23" s="595">
        <v>2743</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58677</v>
      </c>
      <c r="BH23" s="592"/>
      <c r="BI23" s="592"/>
      <c r="BJ23" s="592"/>
      <c r="BK23" s="592"/>
      <c r="BL23" s="592"/>
      <c r="BM23" s="592"/>
      <c r="BN23" s="593"/>
      <c r="BO23" s="594">
        <v>5.3</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36807</v>
      </c>
      <c r="S24" s="592"/>
      <c r="T24" s="592"/>
      <c r="U24" s="592"/>
      <c r="V24" s="592"/>
      <c r="W24" s="592"/>
      <c r="X24" s="592"/>
      <c r="Y24" s="593"/>
      <c r="Z24" s="594">
        <v>0.6</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2114440</v>
      </c>
      <c r="CS24" s="581"/>
      <c r="CT24" s="581"/>
      <c r="CU24" s="581"/>
      <c r="CV24" s="581"/>
      <c r="CW24" s="581"/>
      <c r="CX24" s="581"/>
      <c r="CY24" s="582"/>
      <c r="CZ24" s="622">
        <v>33.799999999999997</v>
      </c>
      <c r="DA24" s="623"/>
      <c r="DB24" s="623"/>
      <c r="DC24" s="624"/>
      <c r="DD24" s="621">
        <v>1636230</v>
      </c>
      <c r="DE24" s="581"/>
      <c r="DF24" s="581"/>
      <c r="DG24" s="581"/>
      <c r="DH24" s="581"/>
      <c r="DI24" s="581"/>
      <c r="DJ24" s="581"/>
      <c r="DK24" s="582"/>
      <c r="DL24" s="621">
        <v>1623496</v>
      </c>
      <c r="DM24" s="581"/>
      <c r="DN24" s="581"/>
      <c r="DO24" s="581"/>
      <c r="DP24" s="581"/>
      <c r="DQ24" s="581"/>
      <c r="DR24" s="581"/>
      <c r="DS24" s="581"/>
      <c r="DT24" s="581"/>
      <c r="DU24" s="581"/>
      <c r="DV24" s="582"/>
      <c r="DW24" s="585">
        <v>50</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992848</v>
      </c>
      <c r="S25" s="592"/>
      <c r="T25" s="592"/>
      <c r="U25" s="592"/>
      <c r="V25" s="592"/>
      <c r="W25" s="592"/>
      <c r="X25" s="592"/>
      <c r="Y25" s="593"/>
      <c r="Z25" s="594">
        <v>15.3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978873</v>
      </c>
      <c r="CS25" s="617"/>
      <c r="CT25" s="617"/>
      <c r="CU25" s="617"/>
      <c r="CV25" s="617"/>
      <c r="CW25" s="617"/>
      <c r="CX25" s="617"/>
      <c r="CY25" s="618"/>
      <c r="CZ25" s="625">
        <v>15.6</v>
      </c>
      <c r="DA25" s="626"/>
      <c r="DB25" s="626"/>
      <c r="DC25" s="627"/>
      <c r="DD25" s="600">
        <v>881300</v>
      </c>
      <c r="DE25" s="617"/>
      <c r="DF25" s="617"/>
      <c r="DG25" s="617"/>
      <c r="DH25" s="617"/>
      <c r="DI25" s="617"/>
      <c r="DJ25" s="617"/>
      <c r="DK25" s="618"/>
      <c r="DL25" s="600">
        <v>872175</v>
      </c>
      <c r="DM25" s="617"/>
      <c r="DN25" s="617"/>
      <c r="DO25" s="617"/>
      <c r="DP25" s="617"/>
      <c r="DQ25" s="617"/>
      <c r="DR25" s="617"/>
      <c r="DS25" s="617"/>
      <c r="DT25" s="617"/>
      <c r="DU25" s="617"/>
      <c r="DV25" s="618"/>
      <c r="DW25" s="596">
        <v>26.9</v>
      </c>
      <c r="DX25" s="619"/>
      <c r="DY25" s="619"/>
      <c r="DZ25" s="619"/>
      <c r="EA25" s="619"/>
      <c r="EB25" s="619"/>
      <c r="EC25" s="620"/>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614884</v>
      </c>
      <c r="CS26" s="592"/>
      <c r="CT26" s="592"/>
      <c r="CU26" s="592"/>
      <c r="CV26" s="592"/>
      <c r="CW26" s="592"/>
      <c r="CX26" s="592"/>
      <c r="CY26" s="593"/>
      <c r="CZ26" s="625">
        <v>9.8000000000000007</v>
      </c>
      <c r="DA26" s="626"/>
      <c r="DB26" s="626"/>
      <c r="DC26" s="627"/>
      <c r="DD26" s="600">
        <v>519333</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19"/>
      <c r="DY26" s="619"/>
      <c r="DZ26" s="619"/>
      <c r="EA26" s="619"/>
      <c r="EB26" s="619"/>
      <c r="EC26" s="620"/>
    </row>
    <row r="27" spans="2:133" ht="11.25" customHeight="1" x14ac:dyDescent="0.15">
      <c r="B27" s="588" t="s">
        <v>278</v>
      </c>
      <c r="C27" s="589"/>
      <c r="D27" s="589"/>
      <c r="E27" s="589"/>
      <c r="F27" s="589"/>
      <c r="G27" s="589"/>
      <c r="H27" s="589"/>
      <c r="I27" s="589"/>
      <c r="J27" s="589"/>
      <c r="K27" s="589"/>
      <c r="L27" s="589"/>
      <c r="M27" s="589"/>
      <c r="N27" s="589"/>
      <c r="O27" s="589"/>
      <c r="P27" s="589"/>
      <c r="Q27" s="590"/>
      <c r="R27" s="591">
        <v>354547</v>
      </c>
      <c r="S27" s="592"/>
      <c r="T27" s="592"/>
      <c r="U27" s="592"/>
      <c r="V27" s="592"/>
      <c r="W27" s="592"/>
      <c r="X27" s="592"/>
      <c r="Y27" s="593"/>
      <c r="Z27" s="594">
        <v>5.5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1114672</v>
      </c>
      <c r="BH27" s="592"/>
      <c r="BI27" s="592"/>
      <c r="BJ27" s="592"/>
      <c r="BK27" s="592"/>
      <c r="BL27" s="592"/>
      <c r="BM27" s="592"/>
      <c r="BN27" s="593"/>
      <c r="BO27" s="594">
        <v>100</v>
      </c>
      <c r="BP27" s="594"/>
      <c r="BQ27" s="594"/>
      <c r="BR27" s="594"/>
      <c r="BS27" s="600">
        <v>9197</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499134</v>
      </c>
      <c r="CS27" s="617"/>
      <c r="CT27" s="617"/>
      <c r="CU27" s="617"/>
      <c r="CV27" s="617"/>
      <c r="CW27" s="617"/>
      <c r="CX27" s="617"/>
      <c r="CY27" s="618"/>
      <c r="CZ27" s="625">
        <v>8</v>
      </c>
      <c r="DA27" s="626"/>
      <c r="DB27" s="626"/>
      <c r="DC27" s="627"/>
      <c r="DD27" s="600">
        <v>160129</v>
      </c>
      <c r="DE27" s="617"/>
      <c r="DF27" s="617"/>
      <c r="DG27" s="617"/>
      <c r="DH27" s="617"/>
      <c r="DI27" s="617"/>
      <c r="DJ27" s="617"/>
      <c r="DK27" s="618"/>
      <c r="DL27" s="600">
        <v>156520</v>
      </c>
      <c r="DM27" s="617"/>
      <c r="DN27" s="617"/>
      <c r="DO27" s="617"/>
      <c r="DP27" s="617"/>
      <c r="DQ27" s="617"/>
      <c r="DR27" s="617"/>
      <c r="DS27" s="617"/>
      <c r="DT27" s="617"/>
      <c r="DU27" s="617"/>
      <c r="DV27" s="618"/>
      <c r="DW27" s="596">
        <v>4.8</v>
      </c>
      <c r="DX27" s="619"/>
      <c r="DY27" s="619"/>
      <c r="DZ27" s="619"/>
      <c r="EA27" s="619"/>
      <c r="EB27" s="619"/>
      <c r="EC27" s="620"/>
    </row>
    <row r="28" spans="2:133" ht="11.25" customHeight="1" x14ac:dyDescent="0.15">
      <c r="B28" s="588" t="s">
        <v>281</v>
      </c>
      <c r="C28" s="589"/>
      <c r="D28" s="589"/>
      <c r="E28" s="589"/>
      <c r="F28" s="589"/>
      <c r="G28" s="589"/>
      <c r="H28" s="589"/>
      <c r="I28" s="589"/>
      <c r="J28" s="589"/>
      <c r="K28" s="589"/>
      <c r="L28" s="589"/>
      <c r="M28" s="589"/>
      <c r="N28" s="589"/>
      <c r="O28" s="589"/>
      <c r="P28" s="589"/>
      <c r="Q28" s="590"/>
      <c r="R28" s="591">
        <v>10334</v>
      </c>
      <c r="S28" s="592"/>
      <c r="T28" s="592"/>
      <c r="U28" s="592"/>
      <c r="V28" s="592"/>
      <c r="W28" s="592"/>
      <c r="X28" s="592"/>
      <c r="Y28" s="593"/>
      <c r="Z28" s="594">
        <v>0.2</v>
      </c>
      <c r="AA28" s="594"/>
      <c r="AB28" s="594"/>
      <c r="AC28" s="594"/>
      <c r="AD28" s="595">
        <v>421</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636433</v>
      </c>
      <c r="CS28" s="592"/>
      <c r="CT28" s="592"/>
      <c r="CU28" s="592"/>
      <c r="CV28" s="592"/>
      <c r="CW28" s="592"/>
      <c r="CX28" s="592"/>
      <c r="CY28" s="593"/>
      <c r="CZ28" s="625">
        <v>10.199999999999999</v>
      </c>
      <c r="DA28" s="626"/>
      <c r="DB28" s="626"/>
      <c r="DC28" s="627"/>
      <c r="DD28" s="600">
        <v>594801</v>
      </c>
      <c r="DE28" s="592"/>
      <c r="DF28" s="592"/>
      <c r="DG28" s="592"/>
      <c r="DH28" s="592"/>
      <c r="DI28" s="592"/>
      <c r="DJ28" s="592"/>
      <c r="DK28" s="593"/>
      <c r="DL28" s="600">
        <v>594801</v>
      </c>
      <c r="DM28" s="592"/>
      <c r="DN28" s="592"/>
      <c r="DO28" s="592"/>
      <c r="DP28" s="592"/>
      <c r="DQ28" s="592"/>
      <c r="DR28" s="592"/>
      <c r="DS28" s="592"/>
      <c r="DT28" s="592"/>
      <c r="DU28" s="592"/>
      <c r="DV28" s="593"/>
      <c r="DW28" s="596">
        <v>18.3</v>
      </c>
      <c r="DX28" s="619"/>
      <c r="DY28" s="619"/>
      <c r="DZ28" s="619"/>
      <c r="EA28" s="619"/>
      <c r="EB28" s="619"/>
      <c r="EC28" s="620"/>
    </row>
    <row r="29" spans="2:133" ht="11.25" customHeight="1" x14ac:dyDescent="0.15">
      <c r="B29" s="588" t="s">
        <v>283</v>
      </c>
      <c r="C29" s="589"/>
      <c r="D29" s="589"/>
      <c r="E29" s="589"/>
      <c r="F29" s="589"/>
      <c r="G29" s="589"/>
      <c r="H29" s="589"/>
      <c r="I29" s="589"/>
      <c r="J29" s="589"/>
      <c r="K29" s="589"/>
      <c r="L29" s="589"/>
      <c r="M29" s="589"/>
      <c r="N29" s="589"/>
      <c r="O29" s="589"/>
      <c r="P29" s="589"/>
      <c r="Q29" s="590"/>
      <c r="R29" s="591">
        <v>7630</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636224</v>
      </c>
      <c r="CS29" s="617"/>
      <c r="CT29" s="617"/>
      <c r="CU29" s="617"/>
      <c r="CV29" s="617"/>
      <c r="CW29" s="617"/>
      <c r="CX29" s="617"/>
      <c r="CY29" s="618"/>
      <c r="CZ29" s="625">
        <v>10.199999999999999</v>
      </c>
      <c r="DA29" s="626"/>
      <c r="DB29" s="626"/>
      <c r="DC29" s="627"/>
      <c r="DD29" s="600">
        <v>594592</v>
      </c>
      <c r="DE29" s="617"/>
      <c r="DF29" s="617"/>
      <c r="DG29" s="617"/>
      <c r="DH29" s="617"/>
      <c r="DI29" s="617"/>
      <c r="DJ29" s="617"/>
      <c r="DK29" s="618"/>
      <c r="DL29" s="600">
        <v>594592</v>
      </c>
      <c r="DM29" s="617"/>
      <c r="DN29" s="617"/>
      <c r="DO29" s="617"/>
      <c r="DP29" s="617"/>
      <c r="DQ29" s="617"/>
      <c r="DR29" s="617"/>
      <c r="DS29" s="617"/>
      <c r="DT29" s="617"/>
      <c r="DU29" s="617"/>
      <c r="DV29" s="618"/>
      <c r="DW29" s="596">
        <v>18.3</v>
      </c>
      <c r="DX29" s="619"/>
      <c r="DY29" s="619"/>
      <c r="DZ29" s="619"/>
      <c r="EA29" s="619"/>
      <c r="EB29" s="619"/>
      <c r="EC29" s="620"/>
    </row>
    <row r="30" spans="2:133" ht="11.25" customHeight="1" x14ac:dyDescent="0.15">
      <c r="B30" s="588" t="s">
        <v>288</v>
      </c>
      <c r="C30" s="589"/>
      <c r="D30" s="589"/>
      <c r="E30" s="589"/>
      <c r="F30" s="589"/>
      <c r="G30" s="589"/>
      <c r="H30" s="589"/>
      <c r="I30" s="589"/>
      <c r="J30" s="589"/>
      <c r="K30" s="589"/>
      <c r="L30" s="589"/>
      <c r="M30" s="589"/>
      <c r="N30" s="589"/>
      <c r="O30" s="589"/>
      <c r="P30" s="589"/>
      <c r="Q30" s="590"/>
      <c r="R30" s="591">
        <v>900</v>
      </c>
      <c r="S30" s="592"/>
      <c r="T30" s="592"/>
      <c r="U30" s="592"/>
      <c r="V30" s="592"/>
      <c r="W30" s="592"/>
      <c r="X30" s="592"/>
      <c r="Y30" s="593"/>
      <c r="Z30" s="594">
        <v>0</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99.4</v>
      </c>
      <c r="BH30" s="650"/>
      <c r="BI30" s="650"/>
      <c r="BJ30" s="650"/>
      <c r="BK30" s="650"/>
      <c r="BL30" s="650"/>
      <c r="BM30" s="586">
        <v>95.8</v>
      </c>
      <c r="BN30" s="650"/>
      <c r="BO30" s="650"/>
      <c r="BP30" s="650"/>
      <c r="BQ30" s="651"/>
      <c r="BR30" s="649">
        <v>99.3</v>
      </c>
      <c r="BS30" s="650"/>
      <c r="BT30" s="650"/>
      <c r="BU30" s="650"/>
      <c r="BV30" s="650"/>
      <c r="BW30" s="650"/>
      <c r="BX30" s="586">
        <v>95.4</v>
      </c>
      <c r="BY30" s="650"/>
      <c r="BZ30" s="650"/>
      <c r="CA30" s="650"/>
      <c r="CB30" s="651"/>
      <c r="CD30" s="654"/>
      <c r="CE30" s="655"/>
      <c r="CF30" s="605" t="s">
        <v>291</v>
      </c>
      <c r="CG30" s="606"/>
      <c r="CH30" s="606"/>
      <c r="CI30" s="606"/>
      <c r="CJ30" s="606"/>
      <c r="CK30" s="606"/>
      <c r="CL30" s="606"/>
      <c r="CM30" s="606"/>
      <c r="CN30" s="606"/>
      <c r="CO30" s="606"/>
      <c r="CP30" s="606"/>
      <c r="CQ30" s="607"/>
      <c r="CR30" s="591">
        <v>562776</v>
      </c>
      <c r="CS30" s="592"/>
      <c r="CT30" s="592"/>
      <c r="CU30" s="592"/>
      <c r="CV30" s="592"/>
      <c r="CW30" s="592"/>
      <c r="CX30" s="592"/>
      <c r="CY30" s="593"/>
      <c r="CZ30" s="625">
        <v>9</v>
      </c>
      <c r="DA30" s="626"/>
      <c r="DB30" s="626"/>
      <c r="DC30" s="627"/>
      <c r="DD30" s="600">
        <v>526420</v>
      </c>
      <c r="DE30" s="592"/>
      <c r="DF30" s="592"/>
      <c r="DG30" s="592"/>
      <c r="DH30" s="592"/>
      <c r="DI30" s="592"/>
      <c r="DJ30" s="592"/>
      <c r="DK30" s="593"/>
      <c r="DL30" s="600">
        <v>526420</v>
      </c>
      <c r="DM30" s="592"/>
      <c r="DN30" s="592"/>
      <c r="DO30" s="592"/>
      <c r="DP30" s="592"/>
      <c r="DQ30" s="592"/>
      <c r="DR30" s="592"/>
      <c r="DS30" s="592"/>
      <c r="DT30" s="592"/>
      <c r="DU30" s="592"/>
      <c r="DV30" s="593"/>
      <c r="DW30" s="596">
        <v>16.2</v>
      </c>
      <c r="DX30" s="619"/>
      <c r="DY30" s="619"/>
      <c r="DZ30" s="619"/>
      <c r="EA30" s="619"/>
      <c r="EB30" s="619"/>
      <c r="EC30" s="620"/>
    </row>
    <row r="31" spans="2:133" ht="11.25" customHeight="1" x14ac:dyDescent="0.15">
      <c r="B31" s="588" t="s">
        <v>292</v>
      </c>
      <c r="C31" s="589"/>
      <c r="D31" s="589"/>
      <c r="E31" s="589"/>
      <c r="F31" s="589"/>
      <c r="G31" s="589"/>
      <c r="H31" s="589"/>
      <c r="I31" s="589"/>
      <c r="J31" s="589"/>
      <c r="K31" s="589"/>
      <c r="L31" s="589"/>
      <c r="M31" s="589"/>
      <c r="N31" s="589"/>
      <c r="O31" s="589"/>
      <c r="P31" s="589"/>
      <c r="Q31" s="590"/>
      <c r="R31" s="591">
        <v>305981</v>
      </c>
      <c r="S31" s="592"/>
      <c r="T31" s="592"/>
      <c r="U31" s="592"/>
      <c r="V31" s="592"/>
      <c r="W31" s="592"/>
      <c r="X31" s="592"/>
      <c r="Y31" s="593"/>
      <c r="Z31" s="594">
        <v>4.7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99.3</v>
      </c>
      <c r="BH31" s="617"/>
      <c r="BI31" s="617"/>
      <c r="BJ31" s="617"/>
      <c r="BK31" s="617"/>
      <c r="BL31" s="617"/>
      <c r="BM31" s="597">
        <v>95.9</v>
      </c>
      <c r="BN31" s="647"/>
      <c r="BO31" s="647"/>
      <c r="BP31" s="647"/>
      <c r="BQ31" s="648"/>
      <c r="BR31" s="646">
        <v>99.1</v>
      </c>
      <c r="BS31" s="617"/>
      <c r="BT31" s="617"/>
      <c r="BU31" s="617"/>
      <c r="BV31" s="617"/>
      <c r="BW31" s="617"/>
      <c r="BX31" s="597">
        <v>95.5</v>
      </c>
      <c r="BY31" s="647"/>
      <c r="BZ31" s="647"/>
      <c r="CA31" s="647"/>
      <c r="CB31" s="648"/>
      <c r="CD31" s="654"/>
      <c r="CE31" s="655"/>
      <c r="CF31" s="605" t="s">
        <v>295</v>
      </c>
      <c r="CG31" s="606"/>
      <c r="CH31" s="606"/>
      <c r="CI31" s="606"/>
      <c r="CJ31" s="606"/>
      <c r="CK31" s="606"/>
      <c r="CL31" s="606"/>
      <c r="CM31" s="606"/>
      <c r="CN31" s="606"/>
      <c r="CO31" s="606"/>
      <c r="CP31" s="606"/>
      <c r="CQ31" s="607"/>
      <c r="CR31" s="591">
        <v>73448</v>
      </c>
      <c r="CS31" s="617"/>
      <c r="CT31" s="617"/>
      <c r="CU31" s="617"/>
      <c r="CV31" s="617"/>
      <c r="CW31" s="617"/>
      <c r="CX31" s="617"/>
      <c r="CY31" s="618"/>
      <c r="CZ31" s="625">
        <v>1.2</v>
      </c>
      <c r="DA31" s="626"/>
      <c r="DB31" s="626"/>
      <c r="DC31" s="627"/>
      <c r="DD31" s="600">
        <v>68172</v>
      </c>
      <c r="DE31" s="617"/>
      <c r="DF31" s="617"/>
      <c r="DG31" s="617"/>
      <c r="DH31" s="617"/>
      <c r="DI31" s="617"/>
      <c r="DJ31" s="617"/>
      <c r="DK31" s="618"/>
      <c r="DL31" s="600">
        <v>68172</v>
      </c>
      <c r="DM31" s="617"/>
      <c r="DN31" s="617"/>
      <c r="DO31" s="617"/>
      <c r="DP31" s="617"/>
      <c r="DQ31" s="617"/>
      <c r="DR31" s="617"/>
      <c r="DS31" s="617"/>
      <c r="DT31" s="617"/>
      <c r="DU31" s="617"/>
      <c r="DV31" s="618"/>
      <c r="DW31" s="596">
        <v>2.1</v>
      </c>
      <c r="DX31" s="619"/>
      <c r="DY31" s="619"/>
      <c r="DZ31" s="619"/>
      <c r="EA31" s="619"/>
      <c r="EB31" s="619"/>
      <c r="EC31" s="620"/>
    </row>
    <row r="32" spans="2:133" ht="11.25" customHeight="1" x14ac:dyDescent="0.15">
      <c r="B32" s="588" t="s">
        <v>296</v>
      </c>
      <c r="C32" s="589"/>
      <c r="D32" s="589"/>
      <c r="E32" s="589"/>
      <c r="F32" s="589"/>
      <c r="G32" s="589"/>
      <c r="H32" s="589"/>
      <c r="I32" s="589"/>
      <c r="J32" s="589"/>
      <c r="K32" s="589"/>
      <c r="L32" s="589"/>
      <c r="M32" s="589"/>
      <c r="N32" s="589"/>
      <c r="O32" s="589"/>
      <c r="P32" s="589"/>
      <c r="Q32" s="590"/>
      <c r="R32" s="591">
        <v>413130</v>
      </c>
      <c r="S32" s="592"/>
      <c r="T32" s="592"/>
      <c r="U32" s="592"/>
      <c r="V32" s="592"/>
      <c r="W32" s="592"/>
      <c r="X32" s="592"/>
      <c r="Y32" s="593"/>
      <c r="Z32" s="594">
        <v>6.4</v>
      </c>
      <c r="AA32" s="594"/>
      <c r="AB32" s="594"/>
      <c r="AC32" s="594"/>
      <c r="AD32" s="595">
        <v>9517</v>
      </c>
      <c r="AE32" s="595"/>
      <c r="AF32" s="595"/>
      <c r="AG32" s="595"/>
      <c r="AH32" s="595"/>
      <c r="AI32" s="595"/>
      <c r="AJ32" s="595"/>
      <c r="AK32" s="595"/>
      <c r="AL32" s="596">
        <v>0.3</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99.4</v>
      </c>
      <c r="BH32" s="659"/>
      <c r="BI32" s="659"/>
      <c r="BJ32" s="659"/>
      <c r="BK32" s="659"/>
      <c r="BL32" s="659"/>
      <c r="BM32" s="660">
        <v>95.1</v>
      </c>
      <c r="BN32" s="659"/>
      <c r="BO32" s="659"/>
      <c r="BP32" s="659"/>
      <c r="BQ32" s="661"/>
      <c r="BR32" s="658">
        <v>99.3</v>
      </c>
      <c r="BS32" s="659"/>
      <c r="BT32" s="659"/>
      <c r="BU32" s="659"/>
      <c r="BV32" s="659"/>
      <c r="BW32" s="659"/>
      <c r="BX32" s="660">
        <v>94.6</v>
      </c>
      <c r="BY32" s="659"/>
      <c r="BZ32" s="659"/>
      <c r="CA32" s="659"/>
      <c r="CB32" s="661"/>
      <c r="CD32" s="656"/>
      <c r="CE32" s="657"/>
      <c r="CF32" s="605" t="s">
        <v>298</v>
      </c>
      <c r="CG32" s="606"/>
      <c r="CH32" s="606"/>
      <c r="CI32" s="606"/>
      <c r="CJ32" s="606"/>
      <c r="CK32" s="606"/>
      <c r="CL32" s="606"/>
      <c r="CM32" s="606"/>
      <c r="CN32" s="606"/>
      <c r="CO32" s="606"/>
      <c r="CP32" s="606"/>
      <c r="CQ32" s="607"/>
      <c r="CR32" s="591">
        <v>209</v>
      </c>
      <c r="CS32" s="592"/>
      <c r="CT32" s="592"/>
      <c r="CU32" s="592"/>
      <c r="CV32" s="592"/>
      <c r="CW32" s="592"/>
      <c r="CX32" s="592"/>
      <c r="CY32" s="593"/>
      <c r="CZ32" s="625">
        <v>0</v>
      </c>
      <c r="DA32" s="626"/>
      <c r="DB32" s="626"/>
      <c r="DC32" s="627"/>
      <c r="DD32" s="600">
        <v>209</v>
      </c>
      <c r="DE32" s="592"/>
      <c r="DF32" s="592"/>
      <c r="DG32" s="592"/>
      <c r="DH32" s="592"/>
      <c r="DI32" s="592"/>
      <c r="DJ32" s="592"/>
      <c r="DK32" s="593"/>
      <c r="DL32" s="600">
        <v>209</v>
      </c>
      <c r="DM32" s="592"/>
      <c r="DN32" s="592"/>
      <c r="DO32" s="592"/>
      <c r="DP32" s="592"/>
      <c r="DQ32" s="592"/>
      <c r="DR32" s="592"/>
      <c r="DS32" s="592"/>
      <c r="DT32" s="592"/>
      <c r="DU32" s="592"/>
      <c r="DV32" s="593"/>
      <c r="DW32" s="596">
        <v>0</v>
      </c>
      <c r="DX32" s="619"/>
      <c r="DY32" s="619"/>
      <c r="DZ32" s="619"/>
      <c r="EA32" s="619"/>
      <c r="EB32" s="619"/>
      <c r="EC32" s="620"/>
    </row>
    <row r="33" spans="2:133" ht="11.25" customHeight="1" x14ac:dyDescent="0.15">
      <c r="B33" s="588" t="s">
        <v>299</v>
      </c>
      <c r="C33" s="589"/>
      <c r="D33" s="589"/>
      <c r="E33" s="589"/>
      <c r="F33" s="589"/>
      <c r="G33" s="589"/>
      <c r="H33" s="589"/>
      <c r="I33" s="589"/>
      <c r="J33" s="589"/>
      <c r="K33" s="589"/>
      <c r="L33" s="589"/>
      <c r="M33" s="589"/>
      <c r="N33" s="589"/>
      <c r="O33" s="589"/>
      <c r="P33" s="589"/>
      <c r="Q33" s="590"/>
      <c r="R33" s="591">
        <v>741638</v>
      </c>
      <c r="S33" s="592"/>
      <c r="T33" s="592"/>
      <c r="U33" s="592"/>
      <c r="V33" s="592"/>
      <c r="W33" s="592"/>
      <c r="X33" s="592"/>
      <c r="Y33" s="593"/>
      <c r="Z33" s="594">
        <v>11.4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2689935</v>
      </c>
      <c r="CS33" s="617"/>
      <c r="CT33" s="617"/>
      <c r="CU33" s="617"/>
      <c r="CV33" s="617"/>
      <c r="CW33" s="617"/>
      <c r="CX33" s="617"/>
      <c r="CY33" s="618"/>
      <c r="CZ33" s="625">
        <v>43</v>
      </c>
      <c r="DA33" s="626"/>
      <c r="DB33" s="626"/>
      <c r="DC33" s="627"/>
      <c r="DD33" s="600">
        <v>2132948</v>
      </c>
      <c r="DE33" s="617"/>
      <c r="DF33" s="617"/>
      <c r="DG33" s="617"/>
      <c r="DH33" s="617"/>
      <c r="DI33" s="617"/>
      <c r="DJ33" s="617"/>
      <c r="DK33" s="618"/>
      <c r="DL33" s="600">
        <v>1174843</v>
      </c>
      <c r="DM33" s="617"/>
      <c r="DN33" s="617"/>
      <c r="DO33" s="617"/>
      <c r="DP33" s="617"/>
      <c r="DQ33" s="617"/>
      <c r="DR33" s="617"/>
      <c r="DS33" s="617"/>
      <c r="DT33" s="617"/>
      <c r="DU33" s="617"/>
      <c r="DV33" s="618"/>
      <c r="DW33" s="596">
        <v>36.200000000000003</v>
      </c>
      <c r="DX33" s="619"/>
      <c r="DY33" s="619"/>
      <c r="DZ33" s="619"/>
      <c r="EA33" s="619"/>
      <c r="EB33" s="619"/>
      <c r="EC33" s="620"/>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747548</v>
      </c>
      <c r="CS34" s="592"/>
      <c r="CT34" s="592"/>
      <c r="CU34" s="592"/>
      <c r="CV34" s="592"/>
      <c r="CW34" s="592"/>
      <c r="CX34" s="592"/>
      <c r="CY34" s="593"/>
      <c r="CZ34" s="625">
        <v>11.9</v>
      </c>
      <c r="DA34" s="626"/>
      <c r="DB34" s="626"/>
      <c r="DC34" s="627"/>
      <c r="DD34" s="600">
        <v>531877</v>
      </c>
      <c r="DE34" s="592"/>
      <c r="DF34" s="592"/>
      <c r="DG34" s="592"/>
      <c r="DH34" s="592"/>
      <c r="DI34" s="592"/>
      <c r="DJ34" s="592"/>
      <c r="DK34" s="593"/>
      <c r="DL34" s="600">
        <v>397147</v>
      </c>
      <c r="DM34" s="592"/>
      <c r="DN34" s="592"/>
      <c r="DO34" s="592"/>
      <c r="DP34" s="592"/>
      <c r="DQ34" s="592"/>
      <c r="DR34" s="592"/>
      <c r="DS34" s="592"/>
      <c r="DT34" s="592"/>
      <c r="DU34" s="592"/>
      <c r="DV34" s="593"/>
      <c r="DW34" s="596">
        <v>12.2</v>
      </c>
      <c r="DX34" s="619"/>
      <c r="DY34" s="619"/>
      <c r="DZ34" s="619"/>
      <c r="EA34" s="619"/>
      <c r="EB34" s="619"/>
      <c r="EC34" s="620"/>
    </row>
    <row r="35" spans="2:133" ht="11.25" customHeight="1" x14ac:dyDescent="0.15">
      <c r="B35" s="588" t="s">
        <v>305</v>
      </c>
      <c r="C35" s="589"/>
      <c r="D35" s="589"/>
      <c r="E35" s="589"/>
      <c r="F35" s="589"/>
      <c r="G35" s="589"/>
      <c r="H35" s="589"/>
      <c r="I35" s="589"/>
      <c r="J35" s="589"/>
      <c r="K35" s="589"/>
      <c r="L35" s="589"/>
      <c r="M35" s="589"/>
      <c r="N35" s="589"/>
      <c r="O35" s="589"/>
      <c r="P35" s="589"/>
      <c r="Q35" s="590"/>
      <c r="R35" s="591">
        <v>204438</v>
      </c>
      <c r="S35" s="592"/>
      <c r="T35" s="592"/>
      <c r="U35" s="592"/>
      <c r="V35" s="592"/>
      <c r="W35" s="592"/>
      <c r="X35" s="592"/>
      <c r="Y35" s="593"/>
      <c r="Z35" s="594">
        <v>3.2</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268396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171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138480</v>
      </c>
      <c r="CS35" s="617"/>
      <c r="CT35" s="617"/>
      <c r="CU35" s="617"/>
      <c r="CV35" s="617"/>
      <c r="CW35" s="617"/>
      <c r="CX35" s="617"/>
      <c r="CY35" s="618"/>
      <c r="CZ35" s="625">
        <v>2.2000000000000002</v>
      </c>
      <c r="DA35" s="626"/>
      <c r="DB35" s="626"/>
      <c r="DC35" s="627"/>
      <c r="DD35" s="600">
        <v>124408</v>
      </c>
      <c r="DE35" s="617"/>
      <c r="DF35" s="617"/>
      <c r="DG35" s="617"/>
      <c r="DH35" s="617"/>
      <c r="DI35" s="617"/>
      <c r="DJ35" s="617"/>
      <c r="DK35" s="618"/>
      <c r="DL35" s="600">
        <v>71841</v>
      </c>
      <c r="DM35" s="617"/>
      <c r="DN35" s="617"/>
      <c r="DO35" s="617"/>
      <c r="DP35" s="617"/>
      <c r="DQ35" s="617"/>
      <c r="DR35" s="617"/>
      <c r="DS35" s="617"/>
      <c r="DT35" s="617"/>
      <c r="DU35" s="617"/>
      <c r="DV35" s="618"/>
      <c r="DW35" s="596">
        <v>2.2000000000000002</v>
      </c>
      <c r="DX35" s="619"/>
      <c r="DY35" s="619"/>
      <c r="DZ35" s="619"/>
      <c r="EA35" s="619"/>
      <c r="EB35" s="619"/>
      <c r="EC35" s="620"/>
    </row>
    <row r="36" spans="2:133" ht="11.25" customHeight="1" x14ac:dyDescent="0.15">
      <c r="B36" s="634" t="s">
        <v>309</v>
      </c>
      <c r="C36" s="635"/>
      <c r="D36" s="635"/>
      <c r="E36" s="635"/>
      <c r="F36" s="635"/>
      <c r="G36" s="635"/>
      <c r="H36" s="635"/>
      <c r="I36" s="635"/>
      <c r="J36" s="635"/>
      <c r="K36" s="635"/>
      <c r="L36" s="635"/>
      <c r="M36" s="635"/>
      <c r="N36" s="635"/>
      <c r="O36" s="635"/>
      <c r="P36" s="635"/>
      <c r="Q36" s="636"/>
      <c r="R36" s="663">
        <v>6482373</v>
      </c>
      <c r="S36" s="664"/>
      <c r="T36" s="664"/>
      <c r="U36" s="664"/>
      <c r="V36" s="664"/>
      <c r="W36" s="664"/>
      <c r="X36" s="664"/>
      <c r="Y36" s="665"/>
      <c r="Z36" s="666">
        <v>100</v>
      </c>
      <c r="AA36" s="666"/>
      <c r="AB36" s="666"/>
      <c r="AC36" s="666"/>
      <c r="AD36" s="667">
        <v>3040285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145103</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171</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1154476</v>
      </c>
      <c r="CS36" s="592"/>
      <c r="CT36" s="592"/>
      <c r="CU36" s="592"/>
      <c r="CV36" s="592"/>
      <c r="CW36" s="592"/>
      <c r="CX36" s="592"/>
      <c r="CY36" s="593"/>
      <c r="CZ36" s="625">
        <v>18.399999999999999</v>
      </c>
      <c r="DA36" s="626"/>
      <c r="DB36" s="626"/>
      <c r="DC36" s="627"/>
      <c r="DD36" s="600">
        <v>852294</v>
      </c>
      <c r="DE36" s="592"/>
      <c r="DF36" s="592"/>
      <c r="DG36" s="592"/>
      <c r="DH36" s="592"/>
      <c r="DI36" s="592"/>
      <c r="DJ36" s="592"/>
      <c r="DK36" s="593"/>
      <c r="DL36" s="600">
        <v>705855</v>
      </c>
      <c r="DM36" s="592"/>
      <c r="DN36" s="592"/>
      <c r="DO36" s="592"/>
      <c r="DP36" s="592"/>
      <c r="DQ36" s="592"/>
      <c r="DR36" s="592"/>
      <c r="DS36" s="592"/>
      <c r="DT36" s="592"/>
      <c r="DU36" s="592"/>
      <c r="DV36" s="593"/>
      <c r="DW36" s="596">
        <v>21.8</v>
      </c>
      <c r="DX36" s="619"/>
      <c r="DY36" s="619"/>
      <c r="DZ36" s="619"/>
      <c r="EA36" s="619"/>
      <c r="EB36" s="619"/>
      <c r="EC36" s="620"/>
    </row>
    <row r="37" spans="2:133" ht="11.25" customHeight="1" x14ac:dyDescent="0.15">
      <c r="AQ37" s="670" t="s">
        <v>313</v>
      </c>
      <c r="AR37" s="671"/>
      <c r="AS37" s="671"/>
      <c r="AT37" s="671"/>
      <c r="AU37" s="671"/>
      <c r="AV37" s="671"/>
      <c r="AW37" s="671"/>
      <c r="AX37" s="671"/>
      <c r="AY37" s="672"/>
      <c r="AZ37" s="591">
        <v>85214</v>
      </c>
      <c r="BA37" s="592"/>
      <c r="BB37" s="592"/>
      <c r="BC37" s="592"/>
      <c r="BD37" s="617"/>
      <c r="BE37" s="617"/>
      <c r="BF37" s="648"/>
      <c r="BG37" s="605" t="s">
        <v>314</v>
      </c>
      <c r="BH37" s="606"/>
      <c r="BI37" s="606"/>
      <c r="BJ37" s="606"/>
      <c r="BK37" s="606"/>
      <c r="BL37" s="606"/>
      <c r="BM37" s="606"/>
      <c r="BN37" s="606"/>
      <c r="BO37" s="606"/>
      <c r="BP37" s="606"/>
      <c r="BQ37" s="606"/>
      <c r="BR37" s="606"/>
      <c r="BS37" s="606"/>
      <c r="BT37" s="606"/>
      <c r="BU37" s="607"/>
      <c r="BV37" s="591">
        <v>1256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522898</v>
      </c>
      <c r="CS37" s="617"/>
      <c r="CT37" s="617"/>
      <c r="CU37" s="617"/>
      <c r="CV37" s="617"/>
      <c r="CW37" s="617"/>
      <c r="CX37" s="617"/>
      <c r="CY37" s="618"/>
      <c r="CZ37" s="625">
        <v>8.4</v>
      </c>
      <c r="DA37" s="626"/>
      <c r="DB37" s="626"/>
      <c r="DC37" s="627"/>
      <c r="DD37" s="600">
        <v>479492</v>
      </c>
      <c r="DE37" s="617"/>
      <c r="DF37" s="617"/>
      <c r="DG37" s="617"/>
      <c r="DH37" s="617"/>
      <c r="DI37" s="617"/>
      <c r="DJ37" s="617"/>
      <c r="DK37" s="618"/>
      <c r="DL37" s="600">
        <v>479492</v>
      </c>
      <c r="DM37" s="617"/>
      <c r="DN37" s="617"/>
      <c r="DO37" s="617"/>
      <c r="DP37" s="617"/>
      <c r="DQ37" s="617"/>
      <c r="DR37" s="617"/>
      <c r="DS37" s="617"/>
      <c r="DT37" s="617"/>
      <c r="DU37" s="617"/>
      <c r="DV37" s="618"/>
      <c r="DW37" s="596">
        <v>14.8</v>
      </c>
      <c r="DX37" s="619"/>
      <c r="DY37" s="619"/>
      <c r="DZ37" s="619"/>
      <c r="EA37" s="619"/>
      <c r="EB37" s="619"/>
      <c r="EC37" s="620"/>
    </row>
    <row r="38" spans="2:133" ht="11.25" customHeight="1" x14ac:dyDescent="0.15">
      <c r="AQ38" s="670" t="s">
        <v>316</v>
      </c>
      <c r="AR38" s="671"/>
      <c r="AS38" s="671"/>
      <c r="AT38" s="671"/>
      <c r="AU38" s="671"/>
      <c r="AV38" s="671"/>
      <c r="AW38" s="671"/>
      <c r="AX38" s="671"/>
      <c r="AY38" s="672"/>
      <c r="AZ38" s="591">
        <v>34079</v>
      </c>
      <c r="BA38" s="592"/>
      <c r="BB38" s="592"/>
      <c r="BC38" s="592"/>
      <c r="BD38" s="617"/>
      <c r="BE38" s="617"/>
      <c r="BF38" s="648"/>
      <c r="BG38" s="605" t="s">
        <v>317</v>
      </c>
      <c r="BH38" s="606"/>
      <c r="BI38" s="606"/>
      <c r="BJ38" s="606"/>
      <c r="BK38" s="606"/>
      <c r="BL38" s="606"/>
      <c r="BM38" s="606"/>
      <c r="BN38" s="606"/>
      <c r="BO38" s="606"/>
      <c r="BP38" s="606"/>
      <c r="BQ38" s="606"/>
      <c r="BR38" s="606"/>
      <c r="BS38" s="606"/>
      <c r="BT38" s="606"/>
      <c r="BU38" s="607"/>
      <c r="BV38" s="591">
        <v>2306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183182</v>
      </c>
      <c r="CS38" s="592"/>
      <c r="CT38" s="592"/>
      <c r="CU38" s="592"/>
      <c r="CV38" s="592"/>
      <c r="CW38" s="592"/>
      <c r="CX38" s="592"/>
      <c r="CY38" s="593"/>
      <c r="CZ38" s="625">
        <v>2.9</v>
      </c>
      <c r="DA38" s="626"/>
      <c r="DB38" s="626"/>
      <c r="DC38" s="627"/>
      <c r="DD38" s="600">
        <v>165011</v>
      </c>
      <c r="DE38" s="592"/>
      <c r="DF38" s="592"/>
      <c r="DG38" s="592"/>
      <c r="DH38" s="592"/>
      <c r="DI38" s="592"/>
      <c r="DJ38" s="592"/>
      <c r="DK38" s="593"/>
      <c r="DL38" s="600" t="s">
        <v>319</v>
      </c>
      <c r="DM38" s="592"/>
      <c r="DN38" s="592"/>
      <c r="DO38" s="592"/>
      <c r="DP38" s="592"/>
      <c r="DQ38" s="592"/>
      <c r="DR38" s="592"/>
      <c r="DS38" s="592"/>
      <c r="DT38" s="592"/>
      <c r="DU38" s="592"/>
      <c r="DV38" s="593"/>
      <c r="DW38" s="596" t="s">
        <v>319</v>
      </c>
      <c r="DX38" s="619"/>
      <c r="DY38" s="619"/>
      <c r="DZ38" s="619"/>
      <c r="EA38" s="619"/>
      <c r="EB38" s="619"/>
      <c r="EC38" s="620"/>
    </row>
    <row r="39" spans="2:133" ht="11.25" customHeight="1" x14ac:dyDescent="0.15">
      <c r="AQ39" s="670" t="s">
        <v>320</v>
      </c>
      <c r="AR39" s="671"/>
      <c r="AS39" s="671"/>
      <c r="AT39" s="671"/>
      <c r="AU39" s="671"/>
      <c r="AV39" s="671"/>
      <c r="AW39" s="671"/>
      <c r="AX39" s="671"/>
      <c r="AY39" s="672"/>
      <c r="AZ39" s="591" t="s">
        <v>319</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t="s">
        <v>319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136108</v>
      </c>
      <c r="CS39" s="617"/>
      <c r="CT39" s="617"/>
      <c r="CU39" s="617"/>
      <c r="CV39" s="617"/>
      <c r="CW39" s="617"/>
      <c r="CX39" s="617"/>
      <c r="CY39" s="618"/>
      <c r="CZ39" s="625">
        <v>2.2000000000000002</v>
      </c>
      <c r="DA39" s="626"/>
      <c r="DB39" s="626"/>
      <c r="DC39" s="627"/>
      <c r="DD39" s="600">
        <v>129217</v>
      </c>
      <c r="DE39" s="617"/>
      <c r="DF39" s="617"/>
      <c r="DG39" s="617"/>
      <c r="DH39" s="617"/>
      <c r="DI39" s="617"/>
      <c r="DJ39" s="617"/>
      <c r="DK39" s="618"/>
      <c r="DL39" s="600" t="s">
        <v>319</v>
      </c>
      <c r="DM39" s="617"/>
      <c r="DN39" s="617"/>
      <c r="DO39" s="617"/>
      <c r="DP39" s="617"/>
      <c r="DQ39" s="617"/>
      <c r="DR39" s="617"/>
      <c r="DS39" s="617"/>
      <c r="DT39" s="617"/>
      <c r="DU39" s="617"/>
      <c r="DV39" s="618"/>
      <c r="DW39" s="596" t="s">
        <v>319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4000</v>
      </c>
      <c r="BA40" s="592"/>
      <c r="BB40" s="592"/>
      <c r="BC40" s="592"/>
      <c r="BD40" s="617"/>
      <c r="BE40" s="617"/>
      <c r="BF40" s="648"/>
      <c r="BG40" s="674"/>
      <c r="BH40" s="675"/>
      <c r="BI40" s="675"/>
      <c r="BJ40" s="675"/>
      <c r="BK40" s="675"/>
      <c r="BL40" s="187"/>
      <c r="BM40" s="606" t="s">
        <v>325</v>
      </c>
      <c r="BN40" s="606"/>
      <c r="BO40" s="606"/>
      <c r="BP40" s="606"/>
      <c r="BQ40" s="606"/>
      <c r="BR40" s="606"/>
      <c r="BS40" s="606"/>
      <c r="BT40" s="606"/>
      <c r="BU40" s="607"/>
      <c r="BV40" s="591" t="s">
        <v>319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330141</v>
      </c>
      <c r="CS40" s="592"/>
      <c r="CT40" s="592"/>
      <c r="CU40" s="592"/>
      <c r="CV40" s="592"/>
      <c r="CW40" s="592"/>
      <c r="CX40" s="592"/>
      <c r="CY40" s="593"/>
      <c r="CZ40" s="625">
        <v>5.3</v>
      </c>
      <c r="DA40" s="626"/>
      <c r="DB40" s="626"/>
      <c r="DC40" s="627"/>
      <c r="DD40" s="600">
        <v>330141</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t="s">
        <v>328</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t="s">
        <v>328</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328</v>
      </c>
      <c r="CS41" s="617"/>
      <c r="CT41" s="617"/>
      <c r="CU41" s="617"/>
      <c r="CV41" s="617"/>
      <c r="CW41" s="617"/>
      <c r="CX41" s="617"/>
      <c r="CY41" s="618"/>
      <c r="CZ41" s="625" t="s">
        <v>328</v>
      </c>
      <c r="DA41" s="626"/>
      <c r="DB41" s="626"/>
      <c r="DC41" s="627"/>
      <c r="DD41" s="600" t="s">
        <v>328</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1457219</v>
      </c>
      <c r="CS42" s="592"/>
      <c r="CT42" s="592"/>
      <c r="CU42" s="592"/>
      <c r="CV42" s="592"/>
      <c r="CW42" s="592"/>
      <c r="CX42" s="592"/>
      <c r="CY42" s="593"/>
      <c r="CZ42" s="625">
        <v>23.3</v>
      </c>
      <c r="DA42" s="684"/>
      <c r="DB42" s="684"/>
      <c r="DC42" s="685"/>
      <c r="DD42" s="600">
        <v>301307</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24806</v>
      </c>
      <c r="CS43" s="617"/>
      <c r="CT43" s="617"/>
      <c r="CU43" s="617"/>
      <c r="CV43" s="617"/>
      <c r="CW43" s="617"/>
      <c r="CX43" s="617"/>
      <c r="CY43" s="618"/>
      <c r="CZ43" s="625">
        <v>0.4</v>
      </c>
      <c r="DA43" s="626"/>
      <c r="DB43" s="626"/>
      <c r="DC43" s="627"/>
      <c r="DD43" s="600">
        <v>24806</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1457219</v>
      </c>
      <c r="CS44" s="592"/>
      <c r="CT44" s="592"/>
      <c r="CU44" s="592"/>
      <c r="CV44" s="592"/>
      <c r="CW44" s="592"/>
      <c r="CX44" s="592"/>
      <c r="CY44" s="593"/>
      <c r="CZ44" s="625">
        <v>23.3</v>
      </c>
      <c r="DA44" s="684"/>
      <c r="DB44" s="684"/>
      <c r="DC44" s="685"/>
      <c r="DD44" s="600">
        <v>301307</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x14ac:dyDescent="0.15">
      <c r="CD45" s="699"/>
      <c r="CE45" s="700"/>
      <c r="CF45" s="588" t="s">
        <v>337</v>
      </c>
      <c r="CG45" s="589"/>
      <c r="CH45" s="589"/>
      <c r="CI45" s="589"/>
      <c r="CJ45" s="589"/>
      <c r="CK45" s="589"/>
      <c r="CL45" s="589"/>
      <c r="CM45" s="589"/>
      <c r="CN45" s="589"/>
      <c r="CO45" s="589"/>
      <c r="CP45" s="589"/>
      <c r="CQ45" s="590"/>
      <c r="CR45" s="591">
        <v>942411</v>
      </c>
      <c r="CS45" s="617"/>
      <c r="CT45" s="617"/>
      <c r="CU45" s="617"/>
      <c r="CV45" s="617"/>
      <c r="CW45" s="617"/>
      <c r="CX45" s="617"/>
      <c r="CY45" s="618"/>
      <c r="CZ45" s="625">
        <v>15.1</v>
      </c>
      <c r="DA45" s="626"/>
      <c r="DB45" s="626"/>
      <c r="DC45" s="627"/>
      <c r="DD45" s="600">
        <v>43242</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x14ac:dyDescent="0.15">
      <c r="CD46" s="699"/>
      <c r="CE46" s="700"/>
      <c r="CF46" s="588" t="s">
        <v>338</v>
      </c>
      <c r="CG46" s="589"/>
      <c r="CH46" s="589"/>
      <c r="CI46" s="589"/>
      <c r="CJ46" s="589"/>
      <c r="CK46" s="589"/>
      <c r="CL46" s="589"/>
      <c r="CM46" s="589"/>
      <c r="CN46" s="589"/>
      <c r="CO46" s="589"/>
      <c r="CP46" s="589"/>
      <c r="CQ46" s="590"/>
      <c r="CR46" s="591">
        <v>514808</v>
      </c>
      <c r="CS46" s="592"/>
      <c r="CT46" s="592"/>
      <c r="CU46" s="592"/>
      <c r="CV46" s="592"/>
      <c r="CW46" s="592"/>
      <c r="CX46" s="592"/>
      <c r="CY46" s="593"/>
      <c r="CZ46" s="625">
        <v>8.1999999999999993</v>
      </c>
      <c r="DA46" s="684"/>
      <c r="DB46" s="684"/>
      <c r="DC46" s="685"/>
      <c r="DD46" s="600">
        <v>258065</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x14ac:dyDescent="0.15">
      <c r="CD47" s="699"/>
      <c r="CE47" s="700"/>
      <c r="CF47" s="588" t="s">
        <v>339</v>
      </c>
      <c r="CG47" s="589"/>
      <c r="CH47" s="589"/>
      <c r="CI47" s="589"/>
      <c r="CJ47" s="589"/>
      <c r="CK47" s="589"/>
      <c r="CL47" s="589"/>
      <c r="CM47" s="589"/>
      <c r="CN47" s="589"/>
      <c r="CO47" s="589"/>
      <c r="CP47" s="589"/>
      <c r="CQ47" s="590"/>
      <c r="CR47" s="591" t="s">
        <v>319</v>
      </c>
      <c r="CS47" s="617"/>
      <c r="CT47" s="617"/>
      <c r="CU47" s="617"/>
      <c r="CV47" s="617"/>
      <c r="CW47" s="617"/>
      <c r="CX47" s="617"/>
      <c r="CY47" s="618"/>
      <c r="CZ47" s="625" t="s">
        <v>319</v>
      </c>
      <c r="DA47" s="626"/>
      <c r="DB47" s="626"/>
      <c r="DC47" s="627"/>
      <c r="DD47" s="600" t="s">
        <v>319</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x14ac:dyDescent="0.15">
      <c r="CD48" s="701"/>
      <c r="CE48" s="702"/>
      <c r="CF48" s="588" t="s">
        <v>340</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84"/>
      <c r="DB48" s="684"/>
      <c r="DC48" s="685"/>
      <c r="DD48" s="600" t="s">
        <v>319</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x14ac:dyDescent="0.15">
      <c r="CD49" s="634" t="s">
        <v>341</v>
      </c>
      <c r="CE49" s="635"/>
      <c r="CF49" s="635"/>
      <c r="CG49" s="635"/>
      <c r="CH49" s="635"/>
      <c r="CI49" s="635"/>
      <c r="CJ49" s="635"/>
      <c r="CK49" s="635"/>
      <c r="CL49" s="635"/>
      <c r="CM49" s="635"/>
      <c r="CN49" s="635"/>
      <c r="CO49" s="635"/>
      <c r="CP49" s="635"/>
      <c r="CQ49" s="636"/>
      <c r="CR49" s="663">
        <v>6261594</v>
      </c>
      <c r="CS49" s="659"/>
      <c r="CT49" s="659"/>
      <c r="CU49" s="659"/>
      <c r="CV49" s="659"/>
      <c r="CW49" s="659"/>
      <c r="CX49" s="659"/>
      <c r="CY49" s="686"/>
      <c r="CZ49" s="687">
        <v>100</v>
      </c>
      <c r="DA49" s="688"/>
      <c r="DB49" s="688"/>
      <c r="DC49" s="689"/>
      <c r="DD49" s="690">
        <v>4070485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6482</v>
      </c>
      <c r="R7" s="721"/>
      <c r="S7" s="721"/>
      <c r="T7" s="721"/>
      <c r="U7" s="721"/>
      <c r="V7" s="721">
        <v>6262</v>
      </c>
      <c r="W7" s="721"/>
      <c r="X7" s="721"/>
      <c r="Y7" s="721"/>
      <c r="Z7" s="721"/>
      <c r="AA7" s="721">
        <v>221</v>
      </c>
      <c r="AB7" s="721"/>
      <c r="AC7" s="721"/>
      <c r="AD7" s="721"/>
      <c r="AE7" s="722"/>
      <c r="AF7" s="723">
        <v>220</v>
      </c>
      <c r="AG7" s="724"/>
      <c r="AH7" s="724"/>
      <c r="AI7" s="724"/>
      <c r="AJ7" s="725"/>
      <c r="AK7" s="760">
        <v>1</v>
      </c>
      <c r="AL7" s="761"/>
      <c r="AM7" s="761"/>
      <c r="AN7" s="761"/>
      <c r="AO7" s="761"/>
      <c r="AP7" s="761">
        <v>5285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539</v>
      </c>
      <c r="BS7" s="764" t="s">
        <v>538</v>
      </c>
      <c r="BT7" s="765"/>
      <c r="BU7" s="765"/>
      <c r="BV7" s="765"/>
      <c r="BW7" s="765"/>
      <c r="BX7" s="765"/>
      <c r="BY7" s="765"/>
      <c r="BZ7" s="765"/>
      <c r="CA7" s="765"/>
      <c r="CB7" s="765"/>
      <c r="CC7" s="765"/>
      <c r="CD7" s="765"/>
      <c r="CE7" s="765"/>
      <c r="CF7" s="765"/>
      <c r="CG7" s="766"/>
      <c r="CH7" s="757">
        <v>-2</v>
      </c>
      <c r="CI7" s="758"/>
      <c r="CJ7" s="758"/>
      <c r="CK7" s="758"/>
      <c r="CL7" s="759"/>
      <c r="CM7" s="757">
        <v>21</v>
      </c>
      <c r="CN7" s="758"/>
      <c r="CO7" s="758"/>
      <c r="CP7" s="758"/>
      <c r="CQ7" s="759"/>
      <c r="CR7" s="757">
        <v>5</v>
      </c>
      <c r="CS7" s="758"/>
      <c r="CT7" s="758"/>
      <c r="CU7" s="758"/>
      <c r="CV7" s="759"/>
      <c r="CW7" s="757" t="s">
        <v>537</v>
      </c>
      <c r="CX7" s="758"/>
      <c r="CY7" s="758"/>
      <c r="CZ7" s="758"/>
      <c r="DA7" s="759"/>
      <c r="DB7" s="757" t="s">
        <v>537</v>
      </c>
      <c r="DC7" s="758"/>
      <c r="DD7" s="758"/>
      <c r="DE7" s="758"/>
      <c r="DF7" s="759"/>
      <c r="DG7" s="757">
        <v>125</v>
      </c>
      <c r="DH7" s="758"/>
      <c r="DI7" s="758"/>
      <c r="DJ7" s="758"/>
      <c r="DK7" s="759"/>
      <c r="DL7" s="757" t="s">
        <v>537</v>
      </c>
      <c r="DM7" s="758"/>
      <c r="DN7" s="758"/>
      <c r="DO7" s="758"/>
      <c r="DP7" s="759"/>
      <c r="DQ7" s="757">
        <v>9</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540</v>
      </c>
      <c r="BS8" s="754" t="s">
        <v>542</v>
      </c>
      <c r="BT8" s="755"/>
      <c r="BU8" s="755"/>
      <c r="BV8" s="755"/>
      <c r="BW8" s="755"/>
      <c r="BX8" s="755"/>
      <c r="BY8" s="755"/>
      <c r="BZ8" s="755"/>
      <c r="CA8" s="755"/>
      <c r="CB8" s="755"/>
      <c r="CC8" s="755"/>
      <c r="CD8" s="755"/>
      <c r="CE8" s="755"/>
      <c r="CF8" s="755"/>
      <c r="CG8" s="756"/>
      <c r="CH8" s="767">
        <v>110</v>
      </c>
      <c r="CI8" s="768"/>
      <c r="CJ8" s="768"/>
      <c r="CK8" s="768"/>
      <c r="CL8" s="769"/>
      <c r="CM8" s="767">
        <v>145</v>
      </c>
      <c r="CN8" s="768"/>
      <c r="CO8" s="768"/>
      <c r="CP8" s="768"/>
      <c r="CQ8" s="769"/>
      <c r="CR8" s="767">
        <v>26</v>
      </c>
      <c r="CS8" s="768"/>
      <c r="CT8" s="768"/>
      <c r="CU8" s="768"/>
      <c r="CV8" s="769"/>
      <c r="CW8" s="767" t="s">
        <v>537</v>
      </c>
      <c r="CX8" s="768"/>
      <c r="CY8" s="768"/>
      <c r="CZ8" s="768"/>
      <c r="DA8" s="769"/>
      <c r="DB8" s="767" t="s">
        <v>541</v>
      </c>
      <c r="DC8" s="768"/>
      <c r="DD8" s="768"/>
      <c r="DE8" s="768"/>
      <c r="DF8" s="769"/>
      <c r="DG8" s="767" t="s">
        <v>537</v>
      </c>
      <c r="DH8" s="768"/>
      <c r="DI8" s="768"/>
      <c r="DJ8" s="768"/>
      <c r="DK8" s="769"/>
      <c r="DL8" s="767">
        <v>550</v>
      </c>
      <c r="DM8" s="768"/>
      <c r="DN8" s="768"/>
      <c r="DO8" s="768"/>
      <c r="DP8" s="769"/>
      <c r="DQ8" s="767">
        <v>55</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v>6482</v>
      </c>
      <c r="R23" s="780"/>
      <c r="S23" s="780"/>
      <c r="T23" s="780"/>
      <c r="U23" s="780"/>
      <c r="V23" s="780">
        <v>6262</v>
      </c>
      <c r="W23" s="780"/>
      <c r="X23" s="780"/>
      <c r="Y23" s="780"/>
      <c r="Z23" s="780"/>
      <c r="AA23" s="780">
        <v>221</v>
      </c>
      <c r="AB23" s="780"/>
      <c r="AC23" s="780"/>
      <c r="AD23" s="780"/>
      <c r="AE23" s="781"/>
      <c r="AF23" s="782">
        <v>220</v>
      </c>
      <c r="AG23" s="780"/>
      <c r="AH23" s="780"/>
      <c r="AI23" s="780"/>
      <c r="AJ23" s="783"/>
      <c r="AK23" s="784"/>
      <c r="AL23" s="785"/>
      <c r="AM23" s="785"/>
      <c r="AN23" s="785"/>
      <c r="AO23" s="785"/>
      <c r="AP23" s="780">
        <v>5285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1</v>
      </c>
      <c r="R28" s="809"/>
      <c r="S28" s="809"/>
      <c r="T28" s="809"/>
      <c r="U28" s="809"/>
      <c r="V28" s="809">
        <v>1</v>
      </c>
      <c r="W28" s="809"/>
      <c r="X28" s="809"/>
      <c r="Y28" s="809"/>
      <c r="Z28" s="809"/>
      <c r="AA28" s="809">
        <v>0</v>
      </c>
      <c r="AB28" s="809"/>
      <c r="AC28" s="809"/>
      <c r="AD28" s="809"/>
      <c r="AE28" s="810"/>
      <c r="AF28" s="811">
        <v>0</v>
      </c>
      <c r="AG28" s="809"/>
      <c r="AH28" s="809"/>
      <c r="AI28" s="809"/>
      <c r="AJ28" s="812"/>
      <c r="AK28" s="813" t="s">
        <v>527</v>
      </c>
      <c r="AL28" s="804"/>
      <c r="AM28" s="804"/>
      <c r="AN28" s="804"/>
      <c r="AO28" s="804"/>
      <c r="AP28" s="804" t="s">
        <v>527</v>
      </c>
      <c r="AQ28" s="804"/>
      <c r="AR28" s="804"/>
      <c r="AS28" s="804"/>
      <c r="AT28" s="804"/>
      <c r="AU28" s="804" t="s">
        <v>527</v>
      </c>
      <c r="AV28" s="804"/>
      <c r="AW28" s="804"/>
      <c r="AX28" s="804"/>
      <c r="AY28" s="804"/>
      <c r="AZ28" s="805" t="s">
        <v>527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175</v>
      </c>
      <c r="R29" s="745"/>
      <c r="S29" s="745"/>
      <c r="T29" s="745"/>
      <c r="U29" s="745"/>
      <c r="V29" s="745">
        <v>160</v>
      </c>
      <c r="W29" s="745"/>
      <c r="X29" s="745"/>
      <c r="Y29" s="745"/>
      <c r="Z29" s="745"/>
      <c r="AA29" s="745">
        <v>16</v>
      </c>
      <c r="AB29" s="745"/>
      <c r="AC29" s="745"/>
      <c r="AD29" s="745"/>
      <c r="AE29" s="746"/>
      <c r="AF29" s="747">
        <v>16</v>
      </c>
      <c r="AG29" s="748"/>
      <c r="AH29" s="748"/>
      <c r="AI29" s="748"/>
      <c r="AJ29" s="749"/>
      <c r="AK29" s="816">
        <v>4</v>
      </c>
      <c r="AL29" s="817"/>
      <c r="AM29" s="817"/>
      <c r="AN29" s="817"/>
      <c r="AO29" s="817"/>
      <c r="AP29" s="817" t="s">
        <v>527</v>
      </c>
      <c r="AQ29" s="817"/>
      <c r="AR29" s="817"/>
      <c r="AS29" s="817"/>
      <c r="AT29" s="817"/>
      <c r="AU29" s="817" t="s">
        <v>527</v>
      </c>
      <c r="AV29" s="817"/>
      <c r="AW29" s="817"/>
      <c r="AX29" s="817"/>
      <c r="AY29" s="817"/>
      <c r="AZ29" s="818" t="s">
        <v>527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135</v>
      </c>
      <c r="R30" s="745"/>
      <c r="S30" s="745"/>
      <c r="T30" s="745"/>
      <c r="U30" s="745"/>
      <c r="V30" s="745">
        <v>139</v>
      </c>
      <c r="W30" s="745"/>
      <c r="X30" s="745"/>
      <c r="Y30" s="745"/>
      <c r="Z30" s="745"/>
      <c r="AA30" s="745">
        <v>-3</v>
      </c>
      <c r="AB30" s="745"/>
      <c r="AC30" s="745"/>
      <c r="AD30" s="745"/>
      <c r="AE30" s="746"/>
      <c r="AF30" s="747">
        <v>126</v>
      </c>
      <c r="AG30" s="748"/>
      <c r="AH30" s="748"/>
      <c r="AI30" s="748"/>
      <c r="AJ30" s="749"/>
      <c r="AK30" s="816">
        <v>85</v>
      </c>
      <c r="AL30" s="817"/>
      <c r="AM30" s="817"/>
      <c r="AN30" s="817"/>
      <c r="AO30" s="817"/>
      <c r="AP30" s="817">
        <v>835</v>
      </c>
      <c r="AQ30" s="817"/>
      <c r="AR30" s="817"/>
      <c r="AS30" s="817"/>
      <c r="AT30" s="817"/>
      <c r="AU30" s="817">
        <v>620</v>
      </c>
      <c r="AV30" s="817"/>
      <c r="AW30" s="817"/>
      <c r="AX30" s="817"/>
      <c r="AY30" s="817"/>
      <c r="AZ30" s="818" t="s">
        <v>527</v>
      </c>
      <c r="BA30" s="818"/>
      <c r="BB30" s="818"/>
      <c r="BC30" s="818"/>
      <c r="BD30" s="818"/>
      <c r="BE30" s="814" t="s">
        <v>381</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277</v>
      </c>
      <c r="R31" s="745"/>
      <c r="S31" s="745"/>
      <c r="T31" s="745"/>
      <c r="U31" s="745"/>
      <c r="V31" s="745">
        <v>264</v>
      </c>
      <c r="W31" s="745"/>
      <c r="X31" s="745"/>
      <c r="Y31" s="745"/>
      <c r="Z31" s="745"/>
      <c r="AA31" s="745">
        <v>13</v>
      </c>
      <c r="AB31" s="745"/>
      <c r="AC31" s="745"/>
      <c r="AD31" s="745"/>
      <c r="AE31" s="746"/>
      <c r="AF31" s="747">
        <v>13</v>
      </c>
      <c r="AG31" s="748"/>
      <c r="AH31" s="748"/>
      <c r="AI31" s="748"/>
      <c r="AJ31" s="749"/>
      <c r="AK31" s="816">
        <v>145</v>
      </c>
      <c r="AL31" s="817"/>
      <c r="AM31" s="817"/>
      <c r="AN31" s="817"/>
      <c r="AO31" s="817"/>
      <c r="AP31" s="817">
        <v>1307</v>
      </c>
      <c r="AQ31" s="817"/>
      <c r="AR31" s="817"/>
      <c r="AS31" s="817"/>
      <c r="AT31" s="817"/>
      <c r="AU31" s="817">
        <v>1034</v>
      </c>
      <c r="AV31" s="817"/>
      <c r="AW31" s="817"/>
      <c r="AX31" s="817"/>
      <c r="AY31" s="817"/>
      <c r="AZ31" s="818" t="s">
        <v>527</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156</v>
      </c>
      <c r="AG63" s="828"/>
      <c r="AH63" s="828"/>
      <c r="AI63" s="828"/>
      <c r="AJ63" s="829"/>
      <c r="AK63" s="830"/>
      <c r="AL63" s="825"/>
      <c r="AM63" s="825"/>
      <c r="AN63" s="825"/>
      <c r="AO63" s="825"/>
      <c r="AP63" s="828">
        <v>2142</v>
      </c>
      <c r="AQ63" s="828"/>
      <c r="AR63" s="828"/>
      <c r="AS63" s="828"/>
      <c r="AT63" s="828"/>
      <c r="AU63" s="828">
        <v>1654</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387</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528</v>
      </c>
      <c r="C68" s="856"/>
      <c r="D68" s="856"/>
      <c r="E68" s="856"/>
      <c r="F68" s="856"/>
      <c r="G68" s="856"/>
      <c r="H68" s="856"/>
      <c r="I68" s="856"/>
      <c r="J68" s="856"/>
      <c r="K68" s="856"/>
      <c r="L68" s="856"/>
      <c r="M68" s="856"/>
      <c r="N68" s="856"/>
      <c r="O68" s="856"/>
      <c r="P68" s="857"/>
      <c r="Q68" s="858">
        <v>297</v>
      </c>
      <c r="R68" s="852"/>
      <c r="S68" s="852"/>
      <c r="T68" s="852"/>
      <c r="U68" s="852"/>
      <c r="V68" s="852">
        <v>291</v>
      </c>
      <c r="W68" s="852"/>
      <c r="X68" s="852"/>
      <c r="Y68" s="852"/>
      <c r="Z68" s="852"/>
      <c r="AA68" s="852">
        <v>6</v>
      </c>
      <c r="AB68" s="852"/>
      <c r="AC68" s="852"/>
      <c r="AD68" s="852"/>
      <c r="AE68" s="852"/>
      <c r="AF68" s="852">
        <v>6</v>
      </c>
      <c r="AG68" s="852"/>
      <c r="AH68" s="852"/>
      <c r="AI68" s="852"/>
      <c r="AJ68" s="852"/>
      <c r="AK68" s="852" t="s">
        <v>537</v>
      </c>
      <c r="AL68" s="852"/>
      <c r="AM68" s="852"/>
      <c r="AN68" s="852"/>
      <c r="AO68" s="852"/>
      <c r="AP68" s="852">
        <v>44</v>
      </c>
      <c r="AQ68" s="852"/>
      <c r="AR68" s="852"/>
      <c r="AS68" s="852"/>
      <c r="AT68" s="852"/>
      <c r="AU68" s="852">
        <v>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529</v>
      </c>
      <c r="C69" s="860"/>
      <c r="D69" s="860"/>
      <c r="E69" s="860"/>
      <c r="F69" s="860"/>
      <c r="G69" s="860"/>
      <c r="H69" s="860"/>
      <c r="I69" s="860"/>
      <c r="J69" s="860"/>
      <c r="K69" s="860"/>
      <c r="L69" s="860"/>
      <c r="M69" s="860"/>
      <c r="N69" s="860"/>
      <c r="O69" s="860"/>
      <c r="P69" s="861"/>
      <c r="Q69" s="862">
        <v>22</v>
      </c>
      <c r="R69" s="817"/>
      <c r="S69" s="817"/>
      <c r="T69" s="817"/>
      <c r="U69" s="817"/>
      <c r="V69" s="817">
        <v>20</v>
      </c>
      <c r="W69" s="817"/>
      <c r="X69" s="817"/>
      <c r="Y69" s="817"/>
      <c r="Z69" s="817"/>
      <c r="AA69" s="817">
        <v>2</v>
      </c>
      <c r="AB69" s="817"/>
      <c r="AC69" s="817"/>
      <c r="AD69" s="817"/>
      <c r="AE69" s="817"/>
      <c r="AF69" s="817">
        <v>2</v>
      </c>
      <c r="AG69" s="817"/>
      <c r="AH69" s="817"/>
      <c r="AI69" s="817"/>
      <c r="AJ69" s="817"/>
      <c r="AK69" s="817" t="s">
        <v>537</v>
      </c>
      <c r="AL69" s="817"/>
      <c r="AM69" s="817"/>
      <c r="AN69" s="817"/>
      <c r="AO69" s="817"/>
      <c r="AP69" s="817" t="s">
        <v>537</v>
      </c>
      <c r="AQ69" s="817"/>
      <c r="AR69" s="817"/>
      <c r="AS69" s="817"/>
      <c r="AT69" s="817"/>
      <c r="AU69" s="817" t="s">
        <v>537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530</v>
      </c>
      <c r="C70" s="860"/>
      <c r="D70" s="860"/>
      <c r="E70" s="860"/>
      <c r="F70" s="860"/>
      <c r="G70" s="860"/>
      <c r="H70" s="860"/>
      <c r="I70" s="860"/>
      <c r="J70" s="860"/>
      <c r="K70" s="860"/>
      <c r="L70" s="860"/>
      <c r="M70" s="860"/>
      <c r="N70" s="860"/>
      <c r="O70" s="860"/>
      <c r="P70" s="861"/>
      <c r="Q70" s="862">
        <v>1087</v>
      </c>
      <c r="R70" s="817"/>
      <c r="S70" s="817"/>
      <c r="T70" s="817"/>
      <c r="U70" s="817"/>
      <c r="V70" s="817">
        <v>1076</v>
      </c>
      <c r="W70" s="817"/>
      <c r="X70" s="817"/>
      <c r="Y70" s="817"/>
      <c r="Z70" s="817"/>
      <c r="AA70" s="817">
        <v>11</v>
      </c>
      <c r="AB70" s="817"/>
      <c r="AC70" s="817"/>
      <c r="AD70" s="817"/>
      <c r="AE70" s="817"/>
      <c r="AF70" s="817">
        <v>9</v>
      </c>
      <c r="AG70" s="817"/>
      <c r="AH70" s="817"/>
      <c r="AI70" s="817"/>
      <c r="AJ70" s="817"/>
      <c r="AK70" s="817" t="s">
        <v>537</v>
      </c>
      <c r="AL70" s="817"/>
      <c r="AM70" s="817"/>
      <c r="AN70" s="817"/>
      <c r="AO70" s="817"/>
      <c r="AP70" s="817">
        <v>566</v>
      </c>
      <c r="AQ70" s="817"/>
      <c r="AR70" s="817"/>
      <c r="AS70" s="817"/>
      <c r="AT70" s="817"/>
      <c r="AU70" s="817">
        <v>157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531</v>
      </c>
      <c r="C71" s="860"/>
      <c r="D71" s="860"/>
      <c r="E71" s="860"/>
      <c r="F71" s="860"/>
      <c r="G71" s="860"/>
      <c r="H71" s="860"/>
      <c r="I71" s="860"/>
      <c r="J71" s="860"/>
      <c r="K71" s="860"/>
      <c r="L71" s="860"/>
      <c r="M71" s="860"/>
      <c r="N71" s="860"/>
      <c r="O71" s="860"/>
      <c r="P71" s="861"/>
      <c r="Q71" s="862">
        <v>1115</v>
      </c>
      <c r="R71" s="817"/>
      <c r="S71" s="817"/>
      <c r="T71" s="817"/>
      <c r="U71" s="817"/>
      <c r="V71" s="817">
        <v>1110</v>
      </c>
      <c r="W71" s="817"/>
      <c r="X71" s="817"/>
      <c r="Y71" s="817"/>
      <c r="Z71" s="817"/>
      <c r="AA71" s="817">
        <v>4</v>
      </c>
      <c r="AB71" s="817"/>
      <c r="AC71" s="817"/>
      <c r="AD71" s="817"/>
      <c r="AE71" s="817"/>
      <c r="AF71" s="817">
        <v>4</v>
      </c>
      <c r="AG71" s="817"/>
      <c r="AH71" s="817"/>
      <c r="AI71" s="817"/>
      <c r="AJ71" s="817"/>
      <c r="AK71" s="817" t="s">
        <v>537</v>
      </c>
      <c r="AL71" s="817"/>
      <c r="AM71" s="817"/>
      <c r="AN71" s="817"/>
      <c r="AO71" s="817"/>
      <c r="AP71" s="817" t="s">
        <v>537</v>
      </c>
      <c r="AQ71" s="817"/>
      <c r="AR71" s="817"/>
      <c r="AS71" s="817"/>
      <c r="AT71" s="817"/>
      <c r="AU71" s="817" t="s">
        <v>537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532</v>
      </c>
      <c r="C72" s="860"/>
      <c r="D72" s="860"/>
      <c r="E72" s="860"/>
      <c r="F72" s="860"/>
      <c r="G72" s="860"/>
      <c r="H72" s="860"/>
      <c r="I72" s="860"/>
      <c r="J72" s="860"/>
      <c r="K72" s="860"/>
      <c r="L72" s="860"/>
      <c r="M72" s="860"/>
      <c r="N72" s="860"/>
      <c r="O72" s="860"/>
      <c r="P72" s="861"/>
      <c r="Q72" s="862">
        <v>2789</v>
      </c>
      <c r="R72" s="817"/>
      <c r="S72" s="817"/>
      <c r="T72" s="817"/>
      <c r="U72" s="817"/>
      <c r="V72" s="817">
        <v>2788</v>
      </c>
      <c r="W72" s="817"/>
      <c r="X72" s="817"/>
      <c r="Y72" s="817"/>
      <c r="Z72" s="817"/>
      <c r="AA72" s="817">
        <v>1</v>
      </c>
      <c r="AB72" s="817"/>
      <c r="AC72" s="817"/>
      <c r="AD72" s="817"/>
      <c r="AE72" s="817"/>
      <c r="AF72" s="817">
        <v>1</v>
      </c>
      <c r="AG72" s="817"/>
      <c r="AH72" s="817"/>
      <c r="AI72" s="817"/>
      <c r="AJ72" s="817"/>
      <c r="AK72" s="817" t="s">
        <v>537</v>
      </c>
      <c r="AL72" s="817"/>
      <c r="AM72" s="817"/>
      <c r="AN72" s="817"/>
      <c r="AO72" s="817"/>
      <c r="AP72" s="817" t="s">
        <v>537</v>
      </c>
      <c r="AQ72" s="817"/>
      <c r="AR72" s="817"/>
      <c r="AS72" s="817"/>
      <c r="AT72" s="817"/>
      <c r="AU72" s="817" t="s">
        <v>537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533</v>
      </c>
      <c r="C73" s="860"/>
      <c r="D73" s="860"/>
      <c r="E73" s="860"/>
      <c r="F73" s="860"/>
      <c r="G73" s="860"/>
      <c r="H73" s="860"/>
      <c r="I73" s="860"/>
      <c r="J73" s="860"/>
      <c r="K73" s="860"/>
      <c r="L73" s="860"/>
      <c r="M73" s="860"/>
      <c r="N73" s="860"/>
      <c r="O73" s="860"/>
      <c r="P73" s="861"/>
      <c r="Q73" s="862">
        <v>4114</v>
      </c>
      <c r="R73" s="817"/>
      <c r="S73" s="817"/>
      <c r="T73" s="817"/>
      <c r="U73" s="817"/>
      <c r="V73" s="817">
        <v>3765</v>
      </c>
      <c r="W73" s="817"/>
      <c r="X73" s="817"/>
      <c r="Y73" s="817"/>
      <c r="Z73" s="817"/>
      <c r="AA73" s="817">
        <v>349</v>
      </c>
      <c r="AB73" s="817"/>
      <c r="AC73" s="817"/>
      <c r="AD73" s="817"/>
      <c r="AE73" s="817"/>
      <c r="AF73" s="817">
        <v>349</v>
      </c>
      <c r="AG73" s="817"/>
      <c r="AH73" s="817"/>
      <c r="AI73" s="817"/>
      <c r="AJ73" s="817"/>
      <c r="AK73" s="817" t="s">
        <v>537</v>
      </c>
      <c r="AL73" s="817"/>
      <c r="AM73" s="817"/>
      <c r="AN73" s="817"/>
      <c r="AO73" s="817"/>
      <c r="AP73" s="817" t="s">
        <v>537</v>
      </c>
      <c r="AQ73" s="817"/>
      <c r="AR73" s="817"/>
      <c r="AS73" s="817"/>
      <c r="AT73" s="817"/>
      <c r="AU73" s="817" t="s">
        <v>537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534</v>
      </c>
      <c r="C74" s="860"/>
      <c r="D74" s="860"/>
      <c r="E74" s="860"/>
      <c r="F74" s="860"/>
      <c r="G74" s="860"/>
      <c r="H74" s="860"/>
      <c r="I74" s="860"/>
      <c r="J74" s="860"/>
      <c r="K74" s="860"/>
      <c r="L74" s="860"/>
      <c r="M74" s="860"/>
      <c r="N74" s="860"/>
      <c r="O74" s="860"/>
      <c r="P74" s="861"/>
      <c r="Q74" s="862">
        <v>390</v>
      </c>
      <c r="R74" s="817"/>
      <c r="S74" s="817"/>
      <c r="T74" s="817"/>
      <c r="U74" s="817"/>
      <c r="V74" s="817">
        <v>319</v>
      </c>
      <c r="W74" s="817"/>
      <c r="X74" s="817"/>
      <c r="Y74" s="817"/>
      <c r="Z74" s="817"/>
      <c r="AA74" s="817">
        <v>71</v>
      </c>
      <c r="AB74" s="817"/>
      <c r="AC74" s="817"/>
      <c r="AD74" s="817"/>
      <c r="AE74" s="817"/>
      <c r="AF74" s="817">
        <v>71</v>
      </c>
      <c r="AG74" s="817"/>
      <c r="AH74" s="817"/>
      <c r="AI74" s="817"/>
      <c r="AJ74" s="817"/>
      <c r="AK74" s="817" t="s">
        <v>537</v>
      </c>
      <c r="AL74" s="817"/>
      <c r="AM74" s="817"/>
      <c r="AN74" s="817"/>
      <c r="AO74" s="817"/>
      <c r="AP74" s="817" t="s">
        <v>537</v>
      </c>
      <c r="AQ74" s="817"/>
      <c r="AR74" s="817"/>
      <c r="AS74" s="817"/>
      <c r="AT74" s="817"/>
      <c r="AU74" s="817" t="s">
        <v>537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535</v>
      </c>
      <c r="C75" s="860"/>
      <c r="D75" s="860"/>
      <c r="E75" s="860"/>
      <c r="F75" s="860"/>
      <c r="G75" s="860"/>
      <c r="H75" s="860"/>
      <c r="I75" s="860"/>
      <c r="J75" s="860"/>
      <c r="K75" s="860"/>
      <c r="L75" s="860"/>
      <c r="M75" s="860"/>
      <c r="N75" s="860"/>
      <c r="O75" s="860"/>
      <c r="P75" s="861"/>
      <c r="Q75" s="865">
        <v>35</v>
      </c>
      <c r="R75" s="866"/>
      <c r="S75" s="866"/>
      <c r="T75" s="866"/>
      <c r="U75" s="816"/>
      <c r="V75" s="867">
        <v>33</v>
      </c>
      <c r="W75" s="866"/>
      <c r="X75" s="866"/>
      <c r="Y75" s="866"/>
      <c r="Z75" s="816"/>
      <c r="AA75" s="867">
        <v>1</v>
      </c>
      <c r="AB75" s="866"/>
      <c r="AC75" s="866"/>
      <c r="AD75" s="866"/>
      <c r="AE75" s="816"/>
      <c r="AF75" s="867">
        <v>1</v>
      </c>
      <c r="AG75" s="866"/>
      <c r="AH75" s="866"/>
      <c r="AI75" s="866"/>
      <c r="AJ75" s="816"/>
      <c r="AK75" s="817" t="s">
        <v>537</v>
      </c>
      <c r="AL75" s="817"/>
      <c r="AM75" s="817"/>
      <c r="AN75" s="817"/>
      <c r="AO75" s="817"/>
      <c r="AP75" s="817" t="s">
        <v>537</v>
      </c>
      <c r="AQ75" s="817"/>
      <c r="AR75" s="817"/>
      <c r="AS75" s="817"/>
      <c r="AT75" s="817"/>
      <c r="AU75" s="817" t="s">
        <v>537</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536</v>
      </c>
      <c r="C76" s="860"/>
      <c r="D76" s="860"/>
      <c r="E76" s="860"/>
      <c r="F76" s="860"/>
      <c r="G76" s="860"/>
      <c r="H76" s="860"/>
      <c r="I76" s="860"/>
      <c r="J76" s="860"/>
      <c r="K76" s="860"/>
      <c r="L76" s="860"/>
      <c r="M76" s="860"/>
      <c r="N76" s="860"/>
      <c r="O76" s="860"/>
      <c r="P76" s="861"/>
      <c r="Q76" s="865">
        <v>15</v>
      </c>
      <c r="R76" s="866"/>
      <c r="S76" s="866"/>
      <c r="T76" s="866"/>
      <c r="U76" s="816"/>
      <c r="V76" s="867">
        <v>13</v>
      </c>
      <c r="W76" s="866"/>
      <c r="X76" s="866"/>
      <c r="Y76" s="866"/>
      <c r="Z76" s="816"/>
      <c r="AA76" s="867">
        <v>1</v>
      </c>
      <c r="AB76" s="866"/>
      <c r="AC76" s="866"/>
      <c r="AD76" s="866"/>
      <c r="AE76" s="816"/>
      <c r="AF76" s="867">
        <v>1</v>
      </c>
      <c r="AG76" s="866"/>
      <c r="AH76" s="866"/>
      <c r="AI76" s="866"/>
      <c r="AJ76" s="816"/>
      <c r="AK76" s="817" t="s">
        <v>537</v>
      </c>
      <c r="AL76" s="817"/>
      <c r="AM76" s="817"/>
      <c r="AN76" s="817"/>
      <c r="AO76" s="817"/>
      <c r="AP76" s="817" t="s">
        <v>537</v>
      </c>
      <c r="AQ76" s="817"/>
      <c r="AR76" s="817"/>
      <c r="AS76" s="817"/>
      <c r="AT76" s="817"/>
      <c r="AU76" s="817" t="s">
        <v>537</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446</v>
      </c>
      <c r="AG88" s="828"/>
      <c r="AH88" s="828"/>
      <c r="AI88" s="828"/>
      <c r="AJ88" s="828"/>
      <c r="AK88" s="825"/>
      <c r="AL88" s="825"/>
      <c r="AM88" s="825"/>
      <c r="AN88" s="825"/>
      <c r="AO88" s="825"/>
      <c r="AP88" s="828">
        <v>611</v>
      </c>
      <c r="AQ88" s="828"/>
      <c r="AR88" s="828"/>
      <c r="AS88" s="828"/>
      <c r="AT88" s="828"/>
      <c r="AU88" s="828">
        <v>166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31</v>
      </c>
      <c r="CS102" s="836"/>
      <c r="CT102" s="836"/>
      <c r="CU102" s="836"/>
      <c r="CV102" s="879"/>
      <c r="CW102" s="878" t="s">
        <v>537</v>
      </c>
      <c r="CX102" s="836"/>
      <c r="CY102" s="836"/>
      <c r="CZ102" s="836"/>
      <c r="DA102" s="879"/>
      <c r="DB102" s="878" t="s">
        <v>537</v>
      </c>
      <c r="DC102" s="836"/>
      <c r="DD102" s="836"/>
      <c r="DE102" s="836"/>
      <c r="DF102" s="879"/>
      <c r="DG102" s="878">
        <v>125</v>
      </c>
      <c r="DH102" s="836"/>
      <c r="DI102" s="836"/>
      <c r="DJ102" s="836"/>
      <c r="DK102" s="879"/>
      <c r="DL102" s="878">
        <v>550</v>
      </c>
      <c r="DM102" s="836"/>
      <c r="DN102" s="836"/>
      <c r="DO102" s="836"/>
      <c r="DP102" s="879"/>
      <c r="DQ102" s="878">
        <v>64</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285</v>
      </c>
      <c r="AG109" s="881"/>
      <c r="AH109" s="881"/>
      <c r="AI109" s="881"/>
      <c r="AJ109" s="882"/>
      <c r="AK109" s="880" t="s">
        <v>284</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285</v>
      </c>
      <c r="BW109" s="881"/>
      <c r="BX109" s="881"/>
      <c r="BY109" s="881"/>
      <c r="BZ109" s="882"/>
      <c r="CA109" s="880" t="s">
        <v>284</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285</v>
      </c>
      <c r="DM109" s="881"/>
      <c r="DN109" s="881"/>
      <c r="DO109" s="881"/>
      <c r="DP109" s="882"/>
      <c r="DQ109" s="880" t="s">
        <v>284</v>
      </c>
      <c r="DR109" s="881"/>
      <c r="DS109" s="881"/>
      <c r="DT109" s="881"/>
      <c r="DU109" s="882"/>
      <c r="DV109" s="880" t="s">
        <v>399</v>
      </c>
      <c r="DW109" s="881"/>
      <c r="DX109" s="881"/>
      <c r="DY109" s="881"/>
      <c r="DZ109" s="883"/>
    </row>
    <row r="110" spans="1:131" s="197" customFormat="1" ht="26.25" customHeight="1" x14ac:dyDescent="0.15">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686440</v>
      </c>
      <c r="AB110" s="888"/>
      <c r="AC110" s="888"/>
      <c r="AD110" s="888"/>
      <c r="AE110" s="889"/>
      <c r="AF110" s="890">
        <v>666130</v>
      </c>
      <c r="AG110" s="888"/>
      <c r="AH110" s="888"/>
      <c r="AI110" s="888"/>
      <c r="AJ110" s="889"/>
      <c r="AK110" s="890">
        <v>653971</v>
      </c>
      <c r="AL110" s="888"/>
      <c r="AM110" s="888"/>
      <c r="AN110" s="888"/>
      <c r="AO110" s="889"/>
      <c r="AP110" s="891">
        <v>23.8</v>
      </c>
      <c r="AQ110" s="892"/>
      <c r="AR110" s="892"/>
      <c r="AS110" s="892"/>
      <c r="AT110" s="893"/>
      <c r="AU110" s="894" t="s">
        <v>61</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5124022</v>
      </c>
      <c r="BR110" s="925"/>
      <c r="BS110" s="925"/>
      <c r="BT110" s="925"/>
      <c r="BU110" s="925"/>
      <c r="BV110" s="925">
        <v>5123025</v>
      </c>
      <c r="BW110" s="925"/>
      <c r="BX110" s="925"/>
      <c r="BY110" s="925"/>
      <c r="BZ110" s="925"/>
      <c r="CA110" s="925">
        <v>5285444</v>
      </c>
      <c r="CB110" s="925"/>
      <c r="CC110" s="925"/>
      <c r="CD110" s="925"/>
      <c r="CE110" s="925"/>
      <c r="CF110" s="939">
        <v>192.3</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530959</v>
      </c>
      <c r="BR111" s="918"/>
      <c r="BS111" s="918"/>
      <c r="BT111" s="918"/>
      <c r="BU111" s="918"/>
      <c r="BV111" s="918">
        <v>508810</v>
      </c>
      <c r="BW111" s="918"/>
      <c r="BX111" s="918"/>
      <c r="BY111" s="918"/>
      <c r="BZ111" s="918"/>
      <c r="CA111" s="918">
        <v>477468</v>
      </c>
      <c r="CB111" s="918"/>
      <c r="CC111" s="918"/>
      <c r="CD111" s="918"/>
      <c r="CE111" s="918"/>
      <c r="CF111" s="912">
        <v>17.399999999999999</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1545786</v>
      </c>
      <c r="BR112" s="918"/>
      <c r="BS112" s="918"/>
      <c r="BT112" s="918"/>
      <c r="BU112" s="918"/>
      <c r="BV112" s="918">
        <v>1677696</v>
      </c>
      <c r="BW112" s="918"/>
      <c r="BX112" s="918"/>
      <c r="BY112" s="918"/>
      <c r="BZ112" s="918"/>
      <c r="CA112" s="918">
        <v>1654346</v>
      </c>
      <c r="CB112" s="918"/>
      <c r="CC112" s="918"/>
      <c r="CD112" s="918"/>
      <c r="CE112" s="918"/>
      <c r="CF112" s="912">
        <v>60.2</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109249</v>
      </c>
      <c r="AB113" s="932"/>
      <c r="AC113" s="932"/>
      <c r="AD113" s="932"/>
      <c r="AE113" s="933"/>
      <c r="AF113" s="934">
        <v>121747</v>
      </c>
      <c r="AG113" s="932"/>
      <c r="AH113" s="932"/>
      <c r="AI113" s="932"/>
      <c r="AJ113" s="933"/>
      <c r="AK113" s="934">
        <v>140073</v>
      </c>
      <c r="AL113" s="932"/>
      <c r="AM113" s="932"/>
      <c r="AN113" s="932"/>
      <c r="AO113" s="933"/>
      <c r="AP113" s="935">
        <v>5.0999999999999996</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133480</v>
      </c>
      <c r="BR113" s="918"/>
      <c r="BS113" s="918"/>
      <c r="BT113" s="918"/>
      <c r="BU113" s="918"/>
      <c r="BV113" s="918">
        <v>114754</v>
      </c>
      <c r="BW113" s="918"/>
      <c r="BX113" s="918"/>
      <c r="BY113" s="918"/>
      <c r="BZ113" s="918"/>
      <c r="CA113" s="918">
        <v>166108</v>
      </c>
      <c r="CB113" s="918"/>
      <c r="CC113" s="918"/>
      <c r="CD113" s="918"/>
      <c r="CE113" s="918"/>
      <c r="CF113" s="912">
        <v>6</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18009</v>
      </c>
      <c r="AB114" s="957"/>
      <c r="AC114" s="957"/>
      <c r="AD114" s="957"/>
      <c r="AE114" s="958"/>
      <c r="AF114" s="959">
        <v>20626</v>
      </c>
      <c r="AG114" s="957"/>
      <c r="AH114" s="957"/>
      <c r="AI114" s="957"/>
      <c r="AJ114" s="958"/>
      <c r="AK114" s="959">
        <v>20551</v>
      </c>
      <c r="AL114" s="957"/>
      <c r="AM114" s="957"/>
      <c r="AN114" s="957"/>
      <c r="AO114" s="958"/>
      <c r="AP114" s="960">
        <v>0.7</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731676</v>
      </c>
      <c r="BR114" s="918"/>
      <c r="BS114" s="918"/>
      <c r="BT114" s="918"/>
      <c r="BU114" s="918"/>
      <c r="BV114" s="918">
        <v>688239</v>
      </c>
      <c r="BW114" s="918"/>
      <c r="BX114" s="918"/>
      <c r="BY114" s="918"/>
      <c r="BZ114" s="918"/>
      <c r="CA114" s="918">
        <v>628012</v>
      </c>
      <c r="CB114" s="918"/>
      <c r="CC114" s="918"/>
      <c r="CD114" s="918"/>
      <c r="CE114" s="918"/>
      <c r="CF114" s="912">
        <v>22.9</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444</v>
      </c>
      <c r="AB115" s="932"/>
      <c r="AC115" s="932"/>
      <c r="AD115" s="932"/>
      <c r="AE115" s="933"/>
      <c r="AF115" s="934">
        <v>4815</v>
      </c>
      <c r="AG115" s="932"/>
      <c r="AH115" s="932"/>
      <c r="AI115" s="932"/>
      <c r="AJ115" s="933"/>
      <c r="AK115" s="934">
        <v>16561</v>
      </c>
      <c r="AL115" s="932"/>
      <c r="AM115" s="932"/>
      <c r="AN115" s="932"/>
      <c r="AO115" s="933"/>
      <c r="AP115" s="935">
        <v>0.6</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v>60058</v>
      </c>
      <c r="BR115" s="918"/>
      <c r="BS115" s="918"/>
      <c r="BT115" s="918"/>
      <c r="BU115" s="918"/>
      <c r="BV115" s="918">
        <v>63779</v>
      </c>
      <c r="BW115" s="918"/>
      <c r="BX115" s="918"/>
      <c r="BY115" s="918"/>
      <c r="BZ115" s="918"/>
      <c r="CA115" s="918">
        <v>63503</v>
      </c>
      <c r="CB115" s="918"/>
      <c r="CC115" s="918"/>
      <c r="CD115" s="918"/>
      <c r="CE115" s="918"/>
      <c r="CF115" s="912">
        <v>2.2999999999999998</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222</v>
      </c>
      <c r="AB116" s="957"/>
      <c r="AC116" s="957"/>
      <c r="AD116" s="957"/>
      <c r="AE116" s="958"/>
      <c r="AF116" s="959">
        <v>256</v>
      </c>
      <c r="AG116" s="957"/>
      <c r="AH116" s="957"/>
      <c r="AI116" s="957"/>
      <c r="AJ116" s="958"/>
      <c r="AK116" s="959">
        <v>209</v>
      </c>
      <c r="AL116" s="957"/>
      <c r="AM116" s="957"/>
      <c r="AN116" s="957"/>
      <c r="AO116" s="958"/>
      <c r="AP116" s="960">
        <v>0</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330856</v>
      </c>
      <c r="DH116" s="957"/>
      <c r="DI116" s="957"/>
      <c r="DJ116" s="957"/>
      <c r="DK116" s="958"/>
      <c r="DL116" s="959">
        <v>326487</v>
      </c>
      <c r="DM116" s="957"/>
      <c r="DN116" s="957"/>
      <c r="DO116" s="957"/>
      <c r="DP116" s="958"/>
      <c r="DQ116" s="959">
        <v>312923</v>
      </c>
      <c r="DR116" s="957"/>
      <c r="DS116" s="957"/>
      <c r="DT116" s="957"/>
      <c r="DU116" s="958"/>
      <c r="DV116" s="960">
        <v>11.4</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814364</v>
      </c>
      <c r="AB117" s="964"/>
      <c r="AC117" s="964"/>
      <c r="AD117" s="964"/>
      <c r="AE117" s="965"/>
      <c r="AF117" s="963">
        <v>813574</v>
      </c>
      <c r="AG117" s="964"/>
      <c r="AH117" s="964"/>
      <c r="AI117" s="964"/>
      <c r="AJ117" s="965"/>
      <c r="AK117" s="963">
        <v>831365</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285</v>
      </c>
      <c r="AG118" s="881"/>
      <c r="AH118" s="881"/>
      <c r="AI118" s="881"/>
      <c r="AJ118" s="882"/>
      <c r="AK118" s="880" t="s">
        <v>284</v>
      </c>
      <c r="AL118" s="881"/>
      <c r="AM118" s="881"/>
      <c r="AN118" s="881"/>
      <c r="AO118" s="882"/>
      <c r="AP118" s="988" t="s">
        <v>399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427</v>
      </c>
      <c r="BP118" s="992"/>
      <c r="BQ118" s="983">
        <v>8125981</v>
      </c>
      <c r="BR118" s="984"/>
      <c r="BS118" s="984"/>
      <c r="BT118" s="984"/>
      <c r="BU118" s="984"/>
      <c r="BV118" s="984">
        <v>8176303</v>
      </c>
      <c r="BW118" s="984"/>
      <c r="BX118" s="984"/>
      <c r="BY118" s="984"/>
      <c r="BZ118" s="984"/>
      <c r="CA118" s="984">
        <v>8274881</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1290662</v>
      </c>
      <c r="BR119" s="925"/>
      <c r="BS119" s="925"/>
      <c r="BT119" s="925"/>
      <c r="BU119" s="925"/>
      <c r="BV119" s="925">
        <v>1452430</v>
      </c>
      <c r="BW119" s="925"/>
      <c r="BX119" s="925"/>
      <c r="BY119" s="925"/>
      <c r="BZ119" s="925"/>
      <c r="CA119" s="925">
        <v>1543975</v>
      </c>
      <c r="CB119" s="925"/>
      <c r="CC119" s="925"/>
      <c r="CD119" s="925"/>
      <c r="CE119" s="925"/>
      <c r="CF119" s="939">
        <v>56.2</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200103</v>
      </c>
      <c r="DH119" s="996"/>
      <c r="DI119" s="996"/>
      <c r="DJ119" s="996"/>
      <c r="DK119" s="997"/>
      <c r="DL119" s="998">
        <v>182323</v>
      </c>
      <c r="DM119" s="996"/>
      <c r="DN119" s="996"/>
      <c r="DO119" s="996"/>
      <c r="DP119" s="997"/>
      <c r="DQ119" s="998">
        <v>164545</v>
      </c>
      <c r="DR119" s="996"/>
      <c r="DS119" s="996"/>
      <c r="DT119" s="996"/>
      <c r="DU119" s="997"/>
      <c r="DV119" s="999">
        <v>6</v>
      </c>
      <c r="DW119" s="1000"/>
      <c r="DX119" s="1000"/>
      <c r="DY119" s="1000"/>
      <c r="DZ119" s="1001"/>
    </row>
    <row r="120" spans="1:130" s="197" customFormat="1" ht="26.25" customHeight="1" x14ac:dyDescent="0.15">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1080088</v>
      </c>
      <c r="BR120" s="918"/>
      <c r="BS120" s="918"/>
      <c r="BT120" s="918"/>
      <c r="BU120" s="918"/>
      <c r="BV120" s="918">
        <v>1045970</v>
      </c>
      <c r="BW120" s="918"/>
      <c r="BX120" s="918"/>
      <c r="BY120" s="918"/>
      <c r="BZ120" s="918"/>
      <c r="CA120" s="918">
        <v>1037240</v>
      </c>
      <c r="CB120" s="918"/>
      <c r="CC120" s="918"/>
      <c r="CD120" s="918"/>
      <c r="CE120" s="918"/>
      <c r="CF120" s="912">
        <v>37.700000000000003</v>
      </c>
      <c r="CG120" s="913"/>
      <c r="CH120" s="913"/>
      <c r="CI120" s="913"/>
      <c r="CJ120" s="913"/>
      <c r="CK120" s="1011" t="s">
        <v>433</v>
      </c>
      <c r="CL120" s="1012"/>
      <c r="CM120" s="1012"/>
      <c r="CN120" s="1012"/>
      <c r="CO120" s="1013"/>
      <c r="CP120" s="1019" t="s">
        <v>434</v>
      </c>
      <c r="CQ120" s="1020"/>
      <c r="CR120" s="1020"/>
      <c r="CS120" s="1020"/>
      <c r="CT120" s="1020"/>
      <c r="CU120" s="1020"/>
      <c r="CV120" s="1020"/>
      <c r="CW120" s="1020"/>
      <c r="CX120" s="1020"/>
      <c r="CY120" s="1020"/>
      <c r="CZ120" s="1020"/>
      <c r="DA120" s="1020"/>
      <c r="DB120" s="1020"/>
      <c r="DC120" s="1020"/>
      <c r="DD120" s="1020"/>
      <c r="DE120" s="1020"/>
      <c r="DF120" s="1021"/>
      <c r="DG120" s="924">
        <v>922475</v>
      </c>
      <c r="DH120" s="925"/>
      <c r="DI120" s="925"/>
      <c r="DJ120" s="925"/>
      <c r="DK120" s="925"/>
      <c r="DL120" s="925">
        <v>995887</v>
      </c>
      <c r="DM120" s="925"/>
      <c r="DN120" s="925"/>
      <c r="DO120" s="925"/>
      <c r="DP120" s="925"/>
      <c r="DQ120" s="925">
        <v>1034127</v>
      </c>
      <c r="DR120" s="925"/>
      <c r="DS120" s="925"/>
      <c r="DT120" s="925"/>
      <c r="DU120" s="925"/>
      <c r="DV120" s="926">
        <v>37.6</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4453097</v>
      </c>
      <c r="BR121" s="984"/>
      <c r="BS121" s="984"/>
      <c r="BT121" s="984"/>
      <c r="BU121" s="984"/>
      <c r="BV121" s="984">
        <v>4387493</v>
      </c>
      <c r="BW121" s="984"/>
      <c r="BX121" s="984"/>
      <c r="BY121" s="984"/>
      <c r="BZ121" s="984"/>
      <c r="CA121" s="984">
        <v>4496531</v>
      </c>
      <c r="CB121" s="984"/>
      <c r="CC121" s="984"/>
      <c r="CD121" s="984"/>
      <c r="CE121" s="984"/>
      <c r="CF121" s="1022">
        <v>163.6</v>
      </c>
      <c r="CG121" s="1023"/>
      <c r="CH121" s="1023"/>
      <c r="CI121" s="1023"/>
      <c r="CJ121" s="1023"/>
      <c r="CK121" s="1014"/>
      <c r="CL121" s="1015"/>
      <c r="CM121" s="1015"/>
      <c r="CN121" s="1015"/>
      <c r="CO121" s="1016"/>
      <c r="CP121" s="1005" t="s">
        <v>437</v>
      </c>
      <c r="CQ121" s="1006"/>
      <c r="CR121" s="1006"/>
      <c r="CS121" s="1006"/>
      <c r="CT121" s="1006"/>
      <c r="CU121" s="1006"/>
      <c r="CV121" s="1006"/>
      <c r="CW121" s="1006"/>
      <c r="CX121" s="1006"/>
      <c r="CY121" s="1006"/>
      <c r="CZ121" s="1006"/>
      <c r="DA121" s="1006"/>
      <c r="DB121" s="1006"/>
      <c r="DC121" s="1006"/>
      <c r="DD121" s="1006"/>
      <c r="DE121" s="1006"/>
      <c r="DF121" s="1007"/>
      <c r="DG121" s="917">
        <v>623311</v>
      </c>
      <c r="DH121" s="918"/>
      <c r="DI121" s="918"/>
      <c r="DJ121" s="918"/>
      <c r="DK121" s="918"/>
      <c r="DL121" s="918">
        <v>681809</v>
      </c>
      <c r="DM121" s="918"/>
      <c r="DN121" s="918"/>
      <c r="DO121" s="918"/>
      <c r="DP121" s="918"/>
      <c r="DQ121" s="918">
        <v>620219</v>
      </c>
      <c r="DR121" s="918"/>
      <c r="DS121" s="918"/>
      <c r="DT121" s="918"/>
      <c r="DU121" s="918"/>
      <c r="DV121" s="919">
        <v>22.6</v>
      </c>
      <c r="DW121" s="919"/>
      <c r="DX121" s="919"/>
      <c r="DY121" s="919"/>
      <c r="DZ121" s="920"/>
    </row>
    <row r="122" spans="1:130" s="197" customFormat="1" ht="26.25" customHeight="1" x14ac:dyDescent="0.15">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6823847</v>
      </c>
      <c r="BR122" s="1033"/>
      <c r="BS122" s="1033"/>
      <c r="BT122" s="1033"/>
      <c r="BU122" s="1033"/>
      <c r="BV122" s="1033">
        <v>6885893</v>
      </c>
      <c r="BW122" s="1033"/>
      <c r="BX122" s="1033"/>
      <c r="BY122" s="1033"/>
      <c r="BZ122" s="1033"/>
      <c r="CA122" s="1033">
        <v>7077746</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v>4369</v>
      </c>
      <c r="AG123" s="957"/>
      <c r="AH123" s="957"/>
      <c r="AI123" s="957"/>
      <c r="AJ123" s="958"/>
      <c r="AK123" s="959">
        <v>13564</v>
      </c>
      <c r="AL123" s="957"/>
      <c r="AM123" s="957"/>
      <c r="AN123" s="957"/>
      <c r="AO123" s="958"/>
      <c r="AP123" s="960">
        <v>0.5</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46.7</v>
      </c>
      <c r="BR123" s="1025"/>
      <c r="BS123" s="1025"/>
      <c r="BT123" s="1025"/>
      <c r="BU123" s="1025"/>
      <c r="BV123" s="1025">
        <v>47.6</v>
      </c>
      <c r="BW123" s="1025"/>
      <c r="BX123" s="1025"/>
      <c r="BY123" s="1025"/>
      <c r="BZ123" s="1025"/>
      <c r="CA123" s="1025">
        <v>43.5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v>3058</v>
      </c>
      <c r="DH126" s="918"/>
      <c r="DI126" s="918"/>
      <c r="DJ126" s="918"/>
      <c r="DK126" s="918"/>
      <c r="DL126" s="918">
        <v>6779</v>
      </c>
      <c r="DM126" s="918"/>
      <c r="DN126" s="918"/>
      <c r="DO126" s="918"/>
      <c r="DP126" s="918"/>
      <c r="DQ126" s="918">
        <v>8503</v>
      </c>
      <c r="DR126" s="918"/>
      <c r="DS126" s="918"/>
      <c r="DT126" s="918"/>
      <c r="DU126" s="918"/>
      <c r="DV126" s="919">
        <v>0.3</v>
      </c>
      <c r="DW126" s="919"/>
      <c r="DX126" s="919"/>
      <c r="DY126" s="919"/>
      <c r="DZ126" s="920"/>
    </row>
    <row r="127" spans="1:130" s="197" customFormat="1" ht="26.25" customHeight="1" thickBot="1" x14ac:dyDescent="0.2">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444</v>
      </c>
      <c r="AB127" s="957"/>
      <c r="AC127" s="957"/>
      <c r="AD127" s="957"/>
      <c r="AE127" s="958"/>
      <c r="AF127" s="959">
        <v>446</v>
      </c>
      <c r="AG127" s="957"/>
      <c r="AH127" s="957"/>
      <c r="AI127" s="957"/>
      <c r="AJ127" s="958"/>
      <c r="AK127" s="959">
        <v>2997</v>
      </c>
      <c r="AL127" s="957"/>
      <c r="AM127" s="957"/>
      <c r="AN127" s="957"/>
      <c r="AO127" s="958"/>
      <c r="AP127" s="960">
        <v>0.1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v>57000</v>
      </c>
      <c r="DH127" s="1046"/>
      <c r="DI127" s="1046"/>
      <c r="DJ127" s="1046"/>
      <c r="DK127" s="1046"/>
      <c r="DL127" s="1046">
        <v>57000</v>
      </c>
      <c r="DM127" s="1046"/>
      <c r="DN127" s="1046"/>
      <c r="DO127" s="1046"/>
      <c r="DP127" s="1046"/>
      <c r="DQ127" s="1046">
        <v>55000</v>
      </c>
      <c r="DR127" s="1046"/>
      <c r="DS127" s="1046"/>
      <c r="DT127" s="1046"/>
      <c r="DU127" s="1046"/>
      <c r="DV127" s="1047">
        <v>2</v>
      </c>
      <c r="DW127" s="1047"/>
      <c r="DX127" s="1047"/>
      <c r="DY127" s="1047"/>
      <c r="DZ127" s="1048"/>
    </row>
    <row r="128" spans="1:130" s="197" customFormat="1" ht="26.25" customHeight="1" x14ac:dyDescent="0.15">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91323</v>
      </c>
      <c r="AB128" s="1088"/>
      <c r="AC128" s="1088"/>
      <c r="AD128" s="1088"/>
      <c r="AE128" s="1089"/>
      <c r="AF128" s="1090">
        <v>93160</v>
      </c>
      <c r="AG128" s="1088"/>
      <c r="AH128" s="1088"/>
      <c r="AI128" s="1088"/>
      <c r="AJ128" s="1089"/>
      <c r="AK128" s="1090">
        <v>100459</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3228205</v>
      </c>
      <c r="AB129" s="957"/>
      <c r="AC129" s="957"/>
      <c r="AD129" s="957"/>
      <c r="AE129" s="958"/>
      <c r="AF129" s="959">
        <v>3142316</v>
      </c>
      <c r="AG129" s="957"/>
      <c r="AH129" s="957"/>
      <c r="AI129" s="957"/>
      <c r="AJ129" s="958"/>
      <c r="AK129" s="959">
        <v>3193807</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10.3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440179</v>
      </c>
      <c r="AB130" s="957"/>
      <c r="AC130" s="957"/>
      <c r="AD130" s="957"/>
      <c r="AE130" s="958"/>
      <c r="AF130" s="959">
        <v>436868</v>
      </c>
      <c r="AG130" s="957"/>
      <c r="AH130" s="957"/>
      <c r="AI130" s="957"/>
      <c r="AJ130" s="958"/>
      <c r="AK130" s="959">
        <v>445582</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43.5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2788026</v>
      </c>
      <c r="AB131" s="996"/>
      <c r="AC131" s="996"/>
      <c r="AD131" s="996"/>
      <c r="AE131" s="997"/>
      <c r="AF131" s="998">
        <v>2705448</v>
      </c>
      <c r="AG131" s="996"/>
      <c r="AH131" s="996"/>
      <c r="AI131" s="996"/>
      <c r="AJ131" s="997"/>
      <c r="AK131" s="998">
        <v>2748225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10.14560122</v>
      </c>
      <c r="AB132" s="1102"/>
      <c r="AC132" s="1102"/>
      <c r="AD132" s="1102"/>
      <c r="AE132" s="1103"/>
      <c r="AF132" s="1104">
        <v>10.480556269999999</v>
      </c>
      <c r="AG132" s="1102"/>
      <c r="AH132" s="1102"/>
      <c r="AI132" s="1102"/>
      <c r="AJ132" s="1103"/>
      <c r="AK132" s="1104">
        <v>10.38211937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12.3</v>
      </c>
      <c r="AB133" s="1109"/>
      <c r="AC133" s="1109"/>
      <c r="AD133" s="1109"/>
      <c r="AE133" s="1110"/>
      <c r="AF133" s="1108">
        <v>10.9</v>
      </c>
      <c r="AG133" s="1109"/>
      <c r="AH133" s="1109"/>
      <c r="AI133" s="1109"/>
      <c r="AJ133" s="1110"/>
      <c r="AK133" s="1108">
        <v>10.3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5" t="s">
        <v>465</v>
      </c>
      <c r="L7" s="254"/>
      <c r="M7" s="255" t="s">
        <v>466</v>
      </c>
      <c r="N7" s="256"/>
    </row>
    <row r="8" spans="1:16" x14ac:dyDescent="0.15">
      <c r="A8" s="248"/>
      <c r="B8" s="244"/>
      <c r="C8" s="244"/>
      <c r="D8" s="244"/>
      <c r="E8" s="244"/>
      <c r="F8" s="244"/>
      <c r="G8" s="257"/>
      <c r="H8" s="258"/>
      <c r="I8" s="258"/>
      <c r="J8" s="259"/>
      <c r="K8" s="1116"/>
      <c r="L8" s="260" t="s">
        <v>467</v>
      </c>
      <c r="M8" s="261" t="s">
        <v>468</v>
      </c>
      <c r="N8" s="262" t="s">
        <v>469</v>
      </c>
    </row>
    <row r="9" spans="1:16" x14ac:dyDescent="0.15">
      <c r="A9" s="248"/>
      <c r="B9" s="244"/>
      <c r="C9" s="244"/>
      <c r="D9" s="244"/>
      <c r="E9" s="244"/>
      <c r="F9" s="244"/>
      <c r="G9" s="1117" t="s">
        <v>470</v>
      </c>
      <c r="H9" s="1118"/>
      <c r="I9" s="1118"/>
      <c r="J9" s="1119"/>
      <c r="K9" s="263">
        <v>978873</v>
      </c>
      <c r="L9" s="264">
        <v>97400</v>
      </c>
      <c r="M9" s="265">
        <v>107860</v>
      </c>
      <c r="N9" s="266">
        <v>-9.6999999999999993</v>
      </c>
    </row>
    <row r="10" spans="1:16" x14ac:dyDescent="0.15">
      <c r="A10" s="248"/>
      <c r="B10" s="244"/>
      <c r="C10" s="244"/>
      <c r="D10" s="244"/>
      <c r="E10" s="244"/>
      <c r="F10" s="244"/>
      <c r="G10" s="1117" t="s">
        <v>471</v>
      </c>
      <c r="H10" s="1118"/>
      <c r="I10" s="1118"/>
      <c r="J10" s="1119"/>
      <c r="K10" s="267">
        <v>149277</v>
      </c>
      <c r="L10" s="268">
        <v>14853</v>
      </c>
      <c r="M10" s="269">
        <v>10528</v>
      </c>
      <c r="N10" s="270">
        <v>41.1</v>
      </c>
    </row>
    <row r="11" spans="1:16" ht="13.5" customHeight="1" x14ac:dyDescent="0.15">
      <c r="A11" s="248"/>
      <c r="B11" s="244"/>
      <c r="C11" s="244"/>
      <c r="D11" s="244"/>
      <c r="E11" s="244"/>
      <c r="F11" s="244"/>
      <c r="G11" s="1117" t="s">
        <v>472</v>
      </c>
      <c r="H11" s="1118"/>
      <c r="I11" s="1118"/>
      <c r="J11" s="1119"/>
      <c r="K11" s="267">
        <v>141416</v>
      </c>
      <c r="L11" s="268">
        <v>14071</v>
      </c>
      <c r="M11" s="269">
        <v>15409</v>
      </c>
      <c r="N11" s="270">
        <v>-8.6999999999999993</v>
      </c>
    </row>
    <row r="12" spans="1:16" ht="13.5" customHeight="1" x14ac:dyDescent="0.15">
      <c r="A12" s="248"/>
      <c r="B12" s="244"/>
      <c r="C12" s="244"/>
      <c r="D12" s="244"/>
      <c r="E12" s="244"/>
      <c r="F12" s="244"/>
      <c r="G12" s="1117" t="s">
        <v>473</v>
      </c>
      <c r="H12" s="1118"/>
      <c r="I12" s="1118"/>
      <c r="J12" s="1119"/>
      <c r="K12" s="267" t="s">
        <v>474</v>
      </c>
      <c r="L12" s="268" t="s">
        <v>474</v>
      </c>
      <c r="M12" s="269">
        <v>1372</v>
      </c>
      <c r="N12" s="270" t="s">
        <v>474</v>
      </c>
    </row>
    <row r="13" spans="1:16" ht="13.5" customHeight="1" x14ac:dyDescent="0.15">
      <c r="A13" s="248"/>
      <c r="B13" s="244"/>
      <c r="C13" s="244"/>
      <c r="D13" s="244"/>
      <c r="E13" s="244"/>
      <c r="F13" s="244"/>
      <c r="G13" s="1117" t="s">
        <v>475</v>
      </c>
      <c r="H13" s="1118"/>
      <c r="I13" s="1118"/>
      <c r="J13" s="1119"/>
      <c r="K13" s="267" t="s">
        <v>474</v>
      </c>
      <c r="L13" s="268" t="s">
        <v>474</v>
      </c>
      <c r="M13" s="269" t="s">
        <v>474</v>
      </c>
      <c r="N13" s="270" t="s">
        <v>474</v>
      </c>
    </row>
    <row r="14" spans="1:16" ht="13.5" customHeight="1" x14ac:dyDescent="0.15">
      <c r="A14" s="248"/>
      <c r="B14" s="244"/>
      <c r="C14" s="244"/>
      <c r="D14" s="244"/>
      <c r="E14" s="244"/>
      <c r="F14" s="244"/>
      <c r="G14" s="1117" t="s">
        <v>476</v>
      </c>
      <c r="H14" s="1118"/>
      <c r="I14" s="1118"/>
      <c r="J14" s="1119"/>
      <c r="K14" s="267" t="s">
        <v>474</v>
      </c>
      <c r="L14" s="268" t="s">
        <v>474</v>
      </c>
      <c r="M14" s="269">
        <v>4790</v>
      </c>
      <c r="N14" s="270" t="s">
        <v>474</v>
      </c>
    </row>
    <row r="15" spans="1:16" ht="13.5" customHeight="1" x14ac:dyDescent="0.15">
      <c r="A15" s="248"/>
      <c r="B15" s="244"/>
      <c r="C15" s="244"/>
      <c r="D15" s="244"/>
      <c r="E15" s="244"/>
      <c r="F15" s="244"/>
      <c r="G15" s="1117" t="s">
        <v>477</v>
      </c>
      <c r="H15" s="1118"/>
      <c r="I15" s="1118"/>
      <c r="J15" s="1119"/>
      <c r="K15" s="267">
        <v>24806</v>
      </c>
      <c r="L15" s="268">
        <v>2468</v>
      </c>
      <c r="M15" s="269">
        <v>2476</v>
      </c>
      <c r="N15" s="270">
        <v>-0.3</v>
      </c>
    </row>
    <row r="16" spans="1:16" x14ac:dyDescent="0.15">
      <c r="A16" s="248"/>
      <c r="B16" s="244"/>
      <c r="C16" s="244"/>
      <c r="D16" s="244"/>
      <c r="E16" s="244"/>
      <c r="F16" s="244"/>
      <c r="G16" s="1120" t="s">
        <v>478</v>
      </c>
      <c r="H16" s="1121"/>
      <c r="I16" s="1121"/>
      <c r="J16" s="1122"/>
      <c r="K16" s="268">
        <v>-110540</v>
      </c>
      <c r="L16" s="268">
        <v>-10999</v>
      </c>
      <c r="M16" s="269">
        <v>-12174</v>
      </c>
      <c r="N16" s="270">
        <v>-9.6999999999999993</v>
      </c>
    </row>
    <row r="17" spans="1:16" x14ac:dyDescent="0.15">
      <c r="A17" s="248"/>
      <c r="B17" s="244"/>
      <c r="C17" s="244"/>
      <c r="D17" s="244"/>
      <c r="E17" s="244"/>
      <c r="F17" s="244"/>
      <c r="G17" s="1120" t="s">
        <v>169</v>
      </c>
      <c r="H17" s="1121"/>
      <c r="I17" s="1121"/>
      <c r="J17" s="1122"/>
      <c r="K17" s="268">
        <v>1183832</v>
      </c>
      <c r="L17" s="268">
        <v>117794</v>
      </c>
      <c r="M17" s="269">
        <v>130260</v>
      </c>
      <c r="N17" s="270">
        <v>-9.6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2" t="s">
        <v>483</v>
      </c>
      <c r="H21" s="1113"/>
      <c r="I21" s="1113"/>
      <c r="J21" s="1114"/>
      <c r="K21" s="280">
        <v>11.04</v>
      </c>
      <c r="L21" s="281">
        <v>12.26</v>
      </c>
      <c r="M21" s="282">
        <v>-1.22</v>
      </c>
      <c r="N21" s="249"/>
      <c r="O21" s="283"/>
      <c r="P21" s="279"/>
    </row>
    <row r="22" spans="1:16" s="284" customFormat="1" x14ac:dyDescent="0.15">
      <c r="A22" s="279"/>
      <c r="B22" s="249"/>
      <c r="C22" s="249"/>
      <c r="D22" s="249"/>
      <c r="E22" s="249"/>
      <c r="F22" s="249"/>
      <c r="G22" s="1112" t="s">
        <v>484</v>
      </c>
      <c r="H22" s="1113"/>
      <c r="I22" s="1113"/>
      <c r="J22" s="1114"/>
      <c r="K22" s="285">
        <v>98</v>
      </c>
      <c r="L22" s="286">
        <v>94.9</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5" t="s">
        <v>465</v>
      </c>
      <c r="L30" s="254"/>
      <c r="M30" s="255" t="s">
        <v>466</v>
      </c>
      <c r="N30" s="256"/>
    </row>
    <row r="31" spans="1:16" x14ac:dyDescent="0.15">
      <c r="A31" s="248"/>
      <c r="B31" s="244"/>
      <c r="C31" s="244"/>
      <c r="D31" s="244"/>
      <c r="E31" s="244"/>
      <c r="F31" s="244"/>
      <c r="G31" s="257"/>
      <c r="H31" s="258"/>
      <c r="I31" s="258"/>
      <c r="J31" s="259"/>
      <c r="K31" s="1116"/>
      <c r="L31" s="260" t="s">
        <v>467</v>
      </c>
      <c r="M31" s="261" t="s">
        <v>468</v>
      </c>
      <c r="N31" s="262" t="s">
        <v>469</v>
      </c>
    </row>
    <row r="32" spans="1:16" ht="27" customHeight="1" x14ac:dyDescent="0.15">
      <c r="A32" s="248"/>
      <c r="B32" s="244"/>
      <c r="C32" s="244"/>
      <c r="D32" s="244"/>
      <c r="E32" s="244"/>
      <c r="F32" s="244"/>
      <c r="G32" s="1128" t="s">
        <v>488</v>
      </c>
      <c r="H32" s="1129"/>
      <c r="I32" s="1129"/>
      <c r="J32" s="1130"/>
      <c r="K32" s="294">
        <v>653971</v>
      </c>
      <c r="L32" s="294">
        <v>65072</v>
      </c>
      <c r="M32" s="295">
        <v>71410</v>
      </c>
      <c r="N32" s="296">
        <v>-8.9</v>
      </c>
    </row>
    <row r="33" spans="1:16" ht="13.5" customHeight="1" x14ac:dyDescent="0.15">
      <c r="A33" s="248"/>
      <c r="B33" s="244"/>
      <c r="C33" s="244"/>
      <c r="D33" s="244"/>
      <c r="E33" s="244"/>
      <c r="F33" s="244"/>
      <c r="G33" s="1128" t="s">
        <v>489</v>
      </c>
      <c r="H33" s="1129"/>
      <c r="I33" s="1129"/>
      <c r="J33" s="1130"/>
      <c r="K33" s="294" t="s">
        <v>474</v>
      </c>
      <c r="L33" s="294" t="s">
        <v>474</v>
      </c>
      <c r="M33" s="295" t="s">
        <v>474</v>
      </c>
      <c r="N33" s="296" t="s">
        <v>474</v>
      </c>
    </row>
    <row r="34" spans="1:16" ht="27" customHeight="1" x14ac:dyDescent="0.15">
      <c r="A34" s="248"/>
      <c r="B34" s="244"/>
      <c r="C34" s="244"/>
      <c r="D34" s="244"/>
      <c r="E34" s="244"/>
      <c r="F34" s="244"/>
      <c r="G34" s="1128" t="s">
        <v>490</v>
      </c>
      <c r="H34" s="1129"/>
      <c r="I34" s="1129"/>
      <c r="J34" s="1130"/>
      <c r="K34" s="294" t="s">
        <v>474</v>
      </c>
      <c r="L34" s="294" t="s">
        <v>474</v>
      </c>
      <c r="M34" s="295" t="s">
        <v>474</v>
      </c>
      <c r="N34" s="296" t="s">
        <v>474</v>
      </c>
    </row>
    <row r="35" spans="1:16" ht="27" customHeight="1" x14ac:dyDescent="0.15">
      <c r="A35" s="248"/>
      <c r="B35" s="244"/>
      <c r="C35" s="244"/>
      <c r="D35" s="244"/>
      <c r="E35" s="244"/>
      <c r="F35" s="244"/>
      <c r="G35" s="1128" t="s">
        <v>491</v>
      </c>
      <c r="H35" s="1129"/>
      <c r="I35" s="1129"/>
      <c r="J35" s="1130"/>
      <c r="K35" s="294">
        <v>140073</v>
      </c>
      <c r="L35" s="294">
        <v>13938</v>
      </c>
      <c r="M35" s="295">
        <v>19838</v>
      </c>
      <c r="N35" s="296">
        <v>-29.7</v>
      </c>
    </row>
    <row r="36" spans="1:16" ht="27" customHeight="1" x14ac:dyDescent="0.15">
      <c r="A36" s="248"/>
      <c r="B36" s="244"/>
      <c r="C36" s="244"/>
      <c r="D36" s="244"/>
      <c r="E36" s="244"/>
      <c r="F36" s="244"/>
      <c r="G36" s="1128" t="s">
        <v>492</v>
      </c>
      <c r="H36" s="1129"/>
      <c r="I36" s="1129"/>
      <c r="J36" s="1130"/>
      <c r="K36" s="294">
        <v>20551</v>
      </c>
      <c r="L36" s="294">
        <v>2045</v>
      </c>
      <c r="M36" s="295">
        <v>4809</v>
      </c>
      <c r="N36" s="296">
        <v>-57.5</v>
      </c>
    </row>
    <row r="37" spans="1:16" ht="13.5" customHeight="1" x14ac:dyDescent="0.15">
      <c r="A37" s="248"/>
      <c r="B37" s="244"/>
      <c r="C37" s="244"/>
      <c r="D37" s="244"/>
      <c r="E37" s="244"/>
      <c r="F37" s="244"/>
      <c r="G37" s="1128" t="s">
        <v>493</v>
      </c>
      <c r="H37" s="1129"/>
      <c r="I37" s="1129"/>
      <c r="J37" s="1130"/>
      <c r="K37" s="294">
        <v>16561</v>
      </c>
      <c r="L37" s="294">
        <v>1648</v>
      </c>
      <c r="M37" s="295">
        <v>1747</v>
      </c>
      <c r="N37" s="296">
        <v>-5.7</v>
      </c>
    </row>
    <row r="38" spans="1:16" ht="27" customHeight="1" x14ac:dyDescent="0.15">
      <c r="A38" s="248"/>
      <c r="B38" s="244"/>
      <c r="C38" s="244"/>
      <c r="D38" s="244"/>
      <c r="E38" s="244"/>
      <c r="F38" s="244"/>
      <c r="G38" s="1131" t="s">
        <v>494</v>
      </c>
      <c r="H38" s="1132"/>
      <c r="I38" s="1132"/>
      <c r="J38" s="1133"/>
      <c r="K38" s="297">
        <v>209</v>
      </c>
      <c r="L38" s="297">
        <v>21</v>
      </c>
      <c r="M38" s="298">
        <v>16</v>
      </c>
      <c r="N38" s="299">
        <v>31.3</v>
      </c>
      <c r="O38" s="293"/>
    </row>
    <row r="39" spans="1:16" x14ac:dyDescent="0.15">
      <c r="A39" s="248"/>
      <c r="B39" s="244"/>
      <c r="C39" s="244"/>
      <c r="D39" s="244"/>
      <c r="E39" s="244"/>
      <c r="F39" s="244"/>
      <c r="G39" s="1131" t="s">
        <v>495</v>
      </c>
      <c r="H39" s="1132"/>
      <c r="I39" s="1132"/>
      <c r="J39" s="1133"/>
      <c r="K39" s="300">
        <v>-100459</v>
      </c>
      <c r="L39" s="300">
        <v>-9996</v>
      </c>
      <c r="M39" s="301">
        <v>-2838</v>
      </c>
      <c r="N39" s="302">
        <v>252.2</v>
      </c>
      <c r="O39" s="293"/>
    </row>
    <row r="40" spans="1:16" ht="27" customHeight="1" x14ac:dyDescent="0.15">
      <c r="A40" s="248"/>
      <c r="B40" s="244"/>
      <c r="C40" s="244"/>
      <c r="D40" s="244"/>
      <c r="E40" s="244"/>
      <c r="F40" s="244"/>
      <c r="G40" s="1128" t="s">
        <v>496</v>
      </c>
      <c r="H40" s="1129"/>
      <c r="I40" s="1129"/>
      <c r="J40" s="1130"/>
      <c r="K40" s="300">
        <v>-445582</v>
      </c>
      <c r="L40" s="300">
        <v>-44337</v>
      </c>
      <c r="M40" s="301">
        <v>-63648</v>
      </c>
      <c r="N40" s="302">
        <v>-30.3</v>
      </c>
      <c r="O40" s="293"/>
    </row>
    <row r="41" spans="1:16" x14ac:dyDescent="0.15">
      <c r="A41" s="248"/>
      <c r="B41" s="244"/>
      <c r="C41" s="244"/>
      <c r="D41" s="244"/>
      <c r="E41" s="244"/>
      <c r="F41" s="244"/>
      <c r="G41" s="1134" t="s">
        <v>279</v>
      </c>
      <c r="H41" s="1135"/>
      <c r="I41" s="1135"/>
      <c r="J41" s="1136"/>
      <c r="K41" s="294">
        <v>285324</v>
      </c>
      <c r="L41" s="300">
        <v>28390</v>
      </c>
      <c r="M41" s="301">
        <v>31334</v>
      </c>
      <c r="N41" s="302">
        <v>-9.4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3" t="s">
        <v>465</v>
      </c>
      <c r="J49" s="1125" t="s">
        <v>500</v>
      </c>
      <c r="K49" s="1126"/>
      <c r="L49" s="1126"/>
      <c r="M49" s="1126"/>
      <c r="N49" s="1127"/>
    </row>
    <row r="50" spans="1:14" x14ac:dyDescent="0.15">
      <c r="A50" s="248"/>
      <c r="B50" s="244"/>
      <c r="C50" s="244"/>
      <c r="D50" s="244"/>
      <c r="E50" s="244"/>
      <c r="F50" s="244"/>
      <c r="G50" s="312"/>
      <c r="H50" s="313"/>
      <c r="I50" s="1124"/>
      <c r="J50" s="314" t="s">
        <v>501</v>
      </c>
      <c r="K50" s="315" t="s">
        <v>502</v>
      </c>
      <c r="L50" s="316" t="s">
        <v>503</v>
      </c>
      <c r="M50" s="317" t="s">
        <v>504</v>
      </c>
      <c r="N50" s="318" t="s">
        <v>505</v>
      </c>
    </row>
    <row r="51" spans="1:14" x14ac:dyDescent="0.15">
      <c r="A51" s="248"/>
      <c r="B51" s="244"/>
      <c r="C51" s="244"/>
      <c r="D51" s="244"/>
      <c r="E51" s="244"/>
      <c r="F51" s="244"/>
      <c r="G51" s="310" t="s">
        <v>506</v>
      </c>
      <c r="H51" s="311"/>
      <c r="I51" s="319">
        <v>680769</v>
      </c>
      <c r="J51" s="320">
        <v>71766</v>
      </c>
      <c r="K51" s="321">
        <v>14.5</v>
      </c>
      <c r="L51" s="322">
        <v>174443</v>
      </c>
      <c r="M51" s="323">
        <v>52.1</v>
      </c>
      <c r="N51" s="324">
        <v>-37.6</v>
      </c>
    </row>
    <row r="52" spans="1:14" x14ac:dyDescent="0.15">
      <c r="A52" s="248"/>
      <c r="B52" s="244"/>
      <c r="C52" s="244"/>
      <c r="D52" s="244"/>
      <c r="E52" s="244"/>
      <c r="F52" s="244"/>
      <c r="G52" s="325"/>
      <c r="H52" s="326" t="s">
        <v>507</v>
      </c>
      <c r="I52" s="327">
        <v>598222</v>
      </c>
      <c r="J52" s="328">
        <v>63064</v>
      </c>
      <c r="K52" s="329">
        <v>152</v>
      </c>
      <c r="L52" s="330">
        <v>89518</v>
      </c>
      <c r="M52" s="331">
        <v>60.1</v>
      </c>
      <c r="N52" s="332">
        <v>91.9</v>
      </c>
    </row>
    <row r="53" spans="1:14" x14ac:dyDescent="0.15">
      <c r="A53" s="248"/>
      <c r="B53" s="244"/>
      <c r="C53" s="244"/>
      <c r="D53" s="244"/>
      <c r="E53" s="244"/>
      <c r="F53" s="244"/>
      <c r="G53" s="310" t="s">
        <v>508</v>
      </c>
      <c r="H53" s="311"/>
      <c r="I53" s="319">
        <v>970817</v>
      </c>
      <c r="J53" s="320">
        <v>101667</v>
      </c>
      <c r="K53" s="321">
        <v>41.7</v>
      </c>
      <c r="L53" s="322">
        <v>192544</v>
      </c>
      <c r="M53" s="323">
        <v>10.4</v>
      </c>
      <c r="N53" s="324">
        <v>31.3</v>
      </c>
    </row>
    <row r="54" spans="1:14" x14ac:dyDescent="0.15">
      <c r="A54" s="248"/>
      <c r="B54" s="244"/>
      <c r="C54" s="244"/>
      <c r="D54" s="244"/>
      <c r="E54" s="244"/>
      <c r="F54" s="244"/>
      <c r="G54" s="325"/>
      <c r="H54" s="326" t="s">
        <v>507</v>
      </c>
      <c r="I54" s="327">
        <v>694522</v>
      </c>
      <c r="J54" s="328">
        <v>72732</v>
      </c>
      <c r="K54" s="329">
        <v>15.3</v>
      </c>
      <c r="L54" s="330">
        <v>82235</v>
      </c>
      <c r="M54" s="331">
        <v>-8.1</v>
      </c>
      <c r="N54" s="332">
        <v>23.4</v>
      </c>
    </row>
    <row r="55" spans="1:14" x14ac:dyDescent="0.15">
      <c r="A55" s="248"/>
      <c r="B55" s="244"/>
      <c r="C55" s="244"/>
      <c r="D55" s="244"/>
      <c r="E55" s="244"/>
      <c r="F55" s="244"/>
      <c r="G55" s="310" t="s">
        <v>509</v>
      </c>
      <c r="H55" s="311"/>
      <c r="I55" s="319">
        <v>673793</v>
      </c>
      <c r="J55" s="320">
        <v>69150</v>
      </c>
      <c r="K55" s="321">
        <v>-32</v>
      </c>
      <c r="L55" s="322">
        <v>92021</v>
      </c>
      <c r="M55" s="323">
        <v>-52.2</v>
      </c>
      <c r="N55" s="324">
        <v>20.2</v>
      </c>
    </row>
    <row r="56" spans="1:14" x14ac:dyDescent="0.15">
      <c r="A56" s="248"/>
      <c r="B56" s="244"/>
      <c r="C56" s="244"/>
      <c r="D56" s="244"/>
      <c r="E56" s="244"/>
      <c r="F56" s="244"/>
      <c r="G56" s="325"/>
      <c r="H56" s="326" t="s">
        <v>507</v>
      </c>
      <c r="I56" s="327">
        <v>178015</v>
      </c>
      <c r="J56" s="328">
        <v>18269</v>
      </c>
      <c r="K56" s="329">
        <v>-74.900000000000006</v>
      </c>
      <c r="L56" s="330">
        <v>52579</v>
      </c>
      <c r="M56" s="331">
        <v>-36.1</v>
      </c>
      <c r="N56" s="332">
        <v>-38.799999999999997</v>
      </c>
    </row>
    <row r="57" spans="1:14" x14ac:dyDescent="0.15">
      <c r="A57" s="248"/>
      <c r="B57" s="244"/>
      <c r="C57" s="244"/>
      <c r="D57" s="244"/>
      <c r="E57" s="244"/>
      <c r="F57" s="244"/>
      <c r="G57" s="310" t="s">
        <v>510</v>
      </c>
      <c r="H57" s="311"/>
      <c r="I57" s="319">
        <v>784045</v>
      </c>
      <c r="J57" s="320">
        <v>79077</v>
      </c>
      <c r="K57" s="321">
        <v>14.4</v>
      </c>
      <c r="L57" s="322">
        <v>94828</v>
      </c>
      <c r="M57" s="323">
        <v>3.1</v>
      </c>
      <c r="N57" s="324">
        <v>11.3</v>
      </c>
    </row>
    <row r="58" spans="1:14" x14ac:dyDescent="0.15">
      <c r="A58" s="248"/>
      <c r="B58" s="244"/>
      <c r="C58" s="244"/>
      <c r="D58" s="244"/>
      <c r="E58" s="244"/>
      <c r="F58" s="244"/>
      <c r="G58" s="325"/>
      <c r="H58" s="326" t="s">
        <v>507</v>
      </c>
      <c r="I58" s="327">
        <v>276986</v>
      </c>
      <c r="J58" s="328">
        <v>27936</v>
      </c>
      <c r="K58" s="329">
        <v>52.9</v>
      </c>
      <c r="L58" s="330">
        <v>55133</v>
      </c>
      <c r="M58" s="331">
        <v>4.9000000000000004</v>
      </c>
      <c r="N58" s="332">
        <v>48</v>
      </c>
    </row>
    <row r="59" spans="1:14" x14ac:dyDescent="0.15">
      <c r="A59" s="248"/>
      <c r="B59" s="244"/>
      <c r="C59" s="244"/>
      <c r="D59" s="244"/>
      <c r="E59" s="244"/>
      <c r="F59" s="244"/>
      <c r="G59" s="310" t="s">
        <v>511</v>
      </c>
      <c r="H59" s="311"/>
      <c r="I59" s="319">
        <v>1457219</v>
      </c>
      <c r="J59" s="320">
        <v>144997</v>
      </c>
      <c r="K59" s="321">
        <v>83.4</v>
      </c>
      <c r="L59" s="322">
        <v>119674</v>
      </c>
      <c r="M59" s="323">
        <v>26.2</v>
      </c>
      <c r="N59" s="324">
        <v>57.2</v>
      </c>
    </row>
    <row r="60" spans="1:14" x14ac:dyDescent="0.15">
      <c r="A60" s="248"/>
      <c r="B60" s="244"/>
      <c r="C60" s="244"/>
      <c r="D60" s="244"/>
      <c r="E60" s="244"/>
      <c r="F60" s="244"/>
      <c r="G60" s="325"/>
      <c r="H60" s="326" t="s">
        <v>507</v>
      </c>
      <c r="I60" s="333">
        <v>514808</v>
      </c>
      <c r="J60" s="328">
        <v>51225</v>
      </c>
      <c r="K60" s="329">
        <v>83.4</v>
      </c>
      <c r="L60" s="330">
        <v>57803</v>
      </c>
      <c r="M60" s="331">
        <v>4.8</v>
      </c>
      <c r="N60" s="332">
        <v>78.599999999999994</v>
      </c>
    </row>
    <row r="61" spans="1:14" x14ac:dyDescent="0.15">
      <c r="A61" s="248"/>
      <c r="B61" s="244"/>
      <c r="C61" s="244"/>
      <c r="D61" s="244"/>
      <c r="E61" s="244"/>
      <c r="F61" s="244"/>
      <c r="G61" s="310" t="s">
        <v>512</v>
      </c>
      <c r="H61" s="334"/>
      <c r="I61" s="335">
        <v>913329</v>
      </c>
      <c r="J61" s="336">
        <v>93331</v>
      </c>
      <c r="K61" s="337">
        <v>24.4</v>
      </c>
      <c r="L61" s="338">
        <v>134702</v>
      </c>
      <c r="M61" s="339">
        <v>7.9</v>
      </c>
      <c r="N61" s="324">
        <v>16.5</v>
      </c>
    </row>
    <row r="62" spans="1:14" x14ac:dyDescent="0.15">
      <c r="A62" s="248"/>
      <c r="B62" s="244"/>
      <c r="C62" s="244"/>
      <c r="D62" s="244"/>
      <c r="E62" s="244"/>
      <c r="F62" s="244"/>
      <c r="G62" s="325"/>
      <c r="H62" s="326" t="s">
        <v>507</v>
      </c>
      <c r="I62" s="327">
        <v>452511</v>
      </c>
      <c r="J62" s="328">
        <v>46645</v>
      </c>
      <c r="K62" s="329">
        <v>45.7</v>
      </c>
      <c r="L62" s="330">
        <v>67454</v>
      </c>
      <c r="M62" s="331">
        <v>5.0999999999999996</v>
      </c>
      <c r="N62" s="332">
        <v>40.6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18.16</v>
      </c>
      <c r="G47" s="12">
        <v>21.07</v>
      </c>
      <c r="H47" s="12">
        <v>21.22</v>
      </c>
      <c r="I47" s="12">
        <v>24.98</v>
      </c>
      <c r="J47" s="13">
        <v>25.52</v>
      </c>
    </row>
    <row r="48" spans="2:10" ht="57.75" customHeight="1" x14ac:dyDescent="0.15">
      <c r="B48" s="14"/>
      <c r="C48" s="1139" t="s">
        <v>4</v>
      </c>
      <c r="D48" s="1139"/>
      <c r="E48" s="1140"/>
      <c r="F48" s="15">
        <v>7.93</v>
      </c>
      <c r="G48" s="16">
        <v>7.51</v>
      </c>
      <c r="H48" s="16">
        <v>11.32</v>
      </c>
      <c r="I48" s="16">
        <v>7.41</v>
      </c>
      <c r="J48" s="17">
        <v>6.9</v>
      </c>
    </row>
    <row r="49" spans="2:10" ht="57.75" customHeight="1" thickBot="1" x14ac:dyDescent="0.2">
      <c r="B49" s="18"/>
      <c r="C49" s="1141" t="s">
        <v>5</v>
      </c>
      <c r="D49" s="1141"/>
      <c r="E49" s="1142"/>
      <c r="F49" s="19">
        <v>8.31</v>
      </c>
      <c r="G49" s="20">
        <v>6.43</v>
      </c>
      <c r="H49" s="20">
        <v>7.17</v>
      </c>
      <c r="I49" s="20" t="s">
        <v>519</v>
      </c>
      <c r="J49" s="21">
        <v>0.54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520</v>
      </c>
      <c r="D34" s="1149"/>
      <c r="E34" s="1150"/>
      <c r="F34" s="32">
        <v>7.93</v>
      </c>
      <c r="G34" s="33">
        <v>7.51</v>
      </c>
      <c r="H34" s="33">
        <v>11.32</v>
      </c>
      <c r="I34" s="33">
        <v>7.41</v>
      </c>
      <c r="J34" s="34">
        <v>6.9</v>
      </c>
      <c r="K34" s="22"/>
      <c r="L34" s="22"/>
      <c r="M34" s="22"/>
      <c r="N34" s="22"/>
      <c r="O34" s="22"/>
      <c r="P34" s="22"/>
    </row>
    <row r="35" spans="1:16" ht="39" customHeight="1" x14ac:dyDescent="0.15">
      <c r="A35" s="22"/>
      <c r="B35" s="35"/>
      <c r="C35" s="1143" t="s">
        <v>521</v>
      </c>
      <c r="D35" s="1144"/>
      <c r="E35" s="1145"/>
      <c r="F35" s="36">
        <v>3.08</v>
      </c>
      <c r="G35" s="37">
        <v>3.96</v>
      </c>
      <c r="H35" s="37">
        <v>3.46</v>
      </c>
      <c r="I35" s="37">
        <v>4.1399999999999997</v>
      </c>
      <c r="J35" s="38">
        <v>3.96</v>
      </c>
      <c r="K35" s="22"/>
      <c r="L35" s="22"/>
      <c r="M35" s="22"/>
      <c r="N35" s="22"/>
      <c r="O35" s="22"/>
      <c r="P35" s="22"/>
    </row>
    <row r="36" spans="1:16" ht="39" customHeight="1" x14ac:dyDescent="0.15">
      <c r="A36" s="22"/>
      <c r="B36" s="35"/>
      <c r="C36" s="1143" t="s">
        <v>522</v>
      </c>
      <c r="D36" s="1144"/>
      <c r="E36" s="1145"/>
      <c r="F36" s="36">
        <v>0.53</v>
      </c>
      <c r="G36" s="37">
        <v>0.38</v>
      </c>
      <c r="H36" s="37">
        <v>0.6</v>
      </c>
      <c r="I36" s="37">
        <v>0.66</v>
      </c>
      <c r="J36" s="38">
        <v>0.49</v>
      </c>
      <c r="K36" s="22"/>
      <c r="L36" s="22"/>
      <c r="M36" s="22"/>
      <c r="N36" s="22"/>
      <c r="O36" s="22"/>
      <c r="P36" s="22"/>
    </row>
    <row r="37" spans="1:16" ht="39" customHeight="1" x14ac:dyDescent="0.15">
      <c r="A37" s="22"/>
      <c r="B37" s="35"/>
      <c r="C37" s="1143" t="s">
        <v>523</v>
      </c>
      <c r="D37" s="1144"/>
      <c r="E37" s="1145"/>
      <c r="F37" s="36">
        <v>0.26</v>
      </c>
      <c r="G37" s="37">
        <v>0.17</v>
      </c>
      <c r="H37" s="37">
        <v>0.06</v>
      </c>
      <c r="I37" s="37">
        <v>0.23</v>
      </c>
      <c r="J37" s="38">
        <v>0.42</v>
      </c>
      <c r="K37" s="22"/>
      <c r="L37" s="22"/>
      <c r="M37" s="22"/>
      <c r="N37" s="22"/>
      <c r="O37" s="22"/>
      <c r="P37" s="22"/>
    </row>
    <row r="38" spans="1:16" ht="39" customHeight="1" x14ac:dyDescent="0.15">
      <c r="A38" s="22"/>
      <c r="B38" s="35"/>
      <c r="C38" s="1143" t="s">
        <v>524</v>
      </c>
      <c r="D38" s="1144"/>
      <c r="E38" s="1145"/>
      <c r="F38" s="36">
        <v>0.05</v>
      </c>
      <c r="G38" s="37">
        <v>0.03</v>
      </c>
      <c r="H38" s="37">
        <v>0</v>
      </c>
      <c r="I38" s="37">
        <v>0</v>
      </c>
      <c r="J38" s="38">
        <v>0.01</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525</v>
      </c>
      <c r="D42" s="1144"/>
      <c r="E42" s="1145"/>
      <c r="F42" s="36" t="s">
        <v>474</v>
      </c>
      <c r="G42" s="37" t="s">
        <v>474</v>
      </c>
      <c r="H42" s="37" t="s">
        <v>474</v>
      </c>
      <c r="I42" s="37" t="s">
        <v>474</v>
      </c>
      <c r="J42" s="38" t="s">
        <v>474</v>
      </c>
      <c r="K42" s="22"/>
      <c r="L42" s="22"/>
      <c r="M42" s="22"/>
      <c r="N42" s="22"/>
      <c r="O42" s="22"/>
      <c r="P42" s="22"/>
    </row>
    <row r="43" spans="1:16" ht="39" customHeight="1" thickBot="1" x14ac:dyDescent="0.2">
      <c r="A43" s="22"/>
      <c r="B43" s="40"/>
      <c r="C43" s="1146" t="s">
        <v>526</v>
      </c>
      <c r="D43" s="1147"/>
      <c r="E43" s="1148"/>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779</v>
      </c>
      <c r="L45" s="60">
        <v>720</v>
      </c>
      <c r="M45" s="60">
        <v>686</v>
      </c>
      <c r="N45" s="60">
        <v>666</v>
      </c>
      <c r="O45" s="61">
        <v>654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x14ac:dyDescent="0.15">
      <c r="A48" s="48"/>
      <c r="B48" s="1161"/>
      <c r="C48" s="1162"/>
      <c r="D48" s="62"/>
      <c r="E48" s="1153" t="s">
        <v>15</v>
      </c>
      <c r="F48" s="1153"/>
      <c r="G48" s="1153"/>
      <c r="H48" s="1153"/>
      <c r="I48" s="1153"/>
      <c r="J48" s="1154"/>
      <c r="K48" s="63">
        <v>114</v>
      </c>
      <c r="L48" s="64">
        <v>133</v>
      </c>
      <c r="M48" s="64">
        <v>109</v>
      </c>
      <c r="N48" s="64">
        <v>122</v>
      </c>
      <c r="O48" s="65">
        <v>140</v>
      </c>
      <c r="P48" s="48"/>
      <c r="Q48" s="48"/>
      <c r="R48" s="48"/>
      <c r="S48" s="48"/>
      <c r="T48" s="48"/>
      <c r="U48" s="48"/>
    </row>
    <row r="49" spans="1:21" ht="30.75" customHeight="1" x14ac:dyDescent="0.15">
      <c r="A49" s="48"/>
      <c r="B49" s="1161"/>
      <c r="C49" s="1162"/>
      <c r="D49" s="62"/>
      <c r="E49" s="1153" t="s">
        <v>16</v>
      </c>
      <c r="F49" s="1153"/>
      <c r="G49" s="1153"/>
      <c r="H49" s="1153"/>
      <c r="I49" s="1153"/>
      <c r="J49" s="1154"/>
      <c r="K49" s="63">
        <v>18</v>
      </c>
      <c r="L49" s="64">
        <v>18</v>
      </c>
      <c r="M49" s="64">
        <v>18</v>
      </c>
      <c r="N49" s="64">
        <v>21</v>
      </c>
      <c r="O49" s="65">
        <v>21</v>
      </c>
      <c r="P49" s="48"/>
      <c r="Q49" s="48"/>
      <c r="R49" s="48"/>
      <c r="S49" s="48"/>
      <c r="T49" s="48"/>
      <c r="U49" s="48"/>
    </row>
    <row r="50" spans="1:21" ht="30.75" customHeight="1" x14ac:dyDescent="0.15">
      <c r="A50" s="48"/>
      <c r="B50" s="1161"/>
      <c r="C50" s="1162"/>
      <c r="D50" s="62"/>
      <c r="E50" s="1153" t="s">
        <v>17</v>
      </c>
      <c r="F50" s="1153"/>
      <c r="G50" s="1153"/>
      <c r="H50" s="1153"/>
      <c r="I50" s="1153"/>
      <c r="J50" s="1154"/>
      <c r="K50" s="63">
        <v>5</v>
      </c>
      <c r="L50" s="64">
        <v>12</v>
      </c>
      <c r="M50" s="64">
        <v>0</v>
      </c>
      <c r="N50" s="64">
        <v>5</v>
      </c>
      <c r="O50" s="65">
        <v>17</v>
      </c>
      <c r="P50" s="48"/>
      <c r="Q50" s="48"/>
      <c r="R50" s="48"/>
      <c r="S50" s="48"/>
      <c r="T50" s="48"/>
      <c r="U50" s="48"/>
    </row>
    <row r="51" spans="1:21" ht="30.75" customHeight="1" x14ac:dyDescent="0.15">
      <c r="A51" s="48"/>
      <c r="B51" s="1163"/>
      <c r="C51" s="1164"/>
      <c r="D51" s="66"/>
      <c r="E51" s="1153" t="s">
        <v>18</v>
      </c>
      <c r="F51" s="1153"/>
      <c r="G51" s="1153"/>
      <c r="H51" s="1153"/>
      <c r="I51" s="1153"/>
      <c r="J51" s="1154"/>
      <c r="K51" s="63">
        <v>3</v>
      </c>
      <c r="L51" s="64">
        <v>0</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524</v>
      </c>
      <c r="L52" s="64">
        <v>543</v>
      </c>
      <c r="M52" s="64">
        <v>532</v>
      </c>
      <c r="N52" s="64">
        <v>530</v>
      </c>
      <c r="O52" s="65">
        <v>545</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395</v>
      </c>
      <c r="L53" s="69">
        <v>340</v>
      </c>
      <c r="M53" s="69">
        <v>281</v>
      </c>
      <c r="N53" s="69">
        <v>284</v>
      </c>
      <c r="O53" s="70">
        <v>287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2015-04-16T07:35:26Z</cp:lastPrinted>
  <dcterms:created xsi:type="dcterms:W3CDTF">2015-02-17T05:48:27Z</dcterms:created>
  <dcterms:modified xsi:type="dcterms:W3CDTF">2015-04-23T08:19:24Z</dcterms:modified>
  <cp:category/>
</cp:coreProperties>
</file>