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全庁共有\建設水道課\2024_令和06年度\06_建設\07_水道\01_庶務一般\05_予算、決算関係\40 経営比較分析表 R6\HP公開用\"/>
    </mc:Choice>
  </mc:AlternateContent>
  <workbookProtection workbookAlgorithmName="SHA-512" workbookHashValue="+V30viHFVSp2Kh1f1EhRhkyRSO+H1fbLicdgxaXhUTC7RB/JRhBhttZXrfJeJ2tmhYlBv+whnu6NOh/VlfG8sA==" workbookSaltValue="jqZv3B8kq6d4AJsU2EMUKQ==" workbookSpinCount="100000" lockStructure="1"/>
  <bookViews>
    <workbookView xWindow="0" yWindow="0" windowWidth="28800" windowHeight="120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<sst xmlns="http://schemas.openxmlformats.org/spreadsheetml/2006/main" count="236" uniqueCount="116">
  <si>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</si>
  <si>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</si>
  <si>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</si>
  <si>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</si>
  <si>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</si>
  <si>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</si>
  <si>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</si>
  <si>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</si>
  <si>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</si>
  <si>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</si>
  <si>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</si>
  <si>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</si>
  <si>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</si>
  <si>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</si>
  <si>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</si>
  <si>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</si>
  <si>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</si>
  <si>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</si>
  <si>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</si>
  <si>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</si>
  <si>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</si>
  <si>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</si>
  <si>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</si>
  <si>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</si>
  <si>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</si>
  <si>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</si>
  <si>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</si>
  <si>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</si>
  <si>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</si>
  <si>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</si>
  <si>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</si>
  <si>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</si>
  <si>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</si>
  <si>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</si>
  <si>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</si>
  <si>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</si>
  <si>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</si>
  <si>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</si>
  <si>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</si>
  <si>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</si>
  <si>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</si>
  <si>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</si>
  <si>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</si>
  <si>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</si>
  <si>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</si>
  <si>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</si>
  <si>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</si>
  <si>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</si>
  <si>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</si>
  <si>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</si>
  <si>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</si>
  <si>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</si>
  <si>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</si>
  <si>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</si>
  <si>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</si>
  <si>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</si>
  <si>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</si>
  <si>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</si>
  <si>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</si>
  <si>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</si>
  <si>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</si>
  <si>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</si>
  <si>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</si>
  <si>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</si>
  <si>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</si>
  <si>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</si>
  <si>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</si>
  <si>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</si>
  <si>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</si>
  <si>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</si>
  <si>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</si>
  <si>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</si>
  <si>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</si>
  <si>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</si>
  <si>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</si>
  <si>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</si>
  <si>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</si>
  <si>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</si>
  <si>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</si>
  <si>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</si>
  <si>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</si>
  <si>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</si>
  <si>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</si>
  <si>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</si>
  <si>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</si>
  <si>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</si>
  <si>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</si>
  <si>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</si>
  <si>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</si>
  <si>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</si>
  <si>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</si>
  <si>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</si>
  <si>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</si>
  <si>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</si>
  <si>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</si>
  <si>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</si>
  <si>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東神楽町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</si>
  <si>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</si>
  <si>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</si>
  <si>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</si>
  <si>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</si>
  <si>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</si>
  <si>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</si>
  <si>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</si>
  <si>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</si>
  <si>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</si>
  <si>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</si>
  <si>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</si>
  <si>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</si>
  <si>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</si>
  <si>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</si>
  <si>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</si>
  <si>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</si>
  <si>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使用料収入や一般会計繰入金等の収益で、維持管理費や支払利息等を賄えているが、使用料収入以外の収入に依存していることから、今後は適切な使用料収入を確保するために使用料改定を検討し、経営改善に努めてまいります。
　また、下水道事業の施設整備はほぼ終了していることから企業債残高は減少傾向にあるが、今後は老朽化の進んだ管渠の延命化や設備の更新を計画的に進めるために、更なる費用削減や更新投資の効率化に努めてまいります。</t>
    <phoneticPr fontId="4"/>
  </si>
  <si>
    <t>　老朽化対策については、ストックマネジメント計画を策定し、計画を踏まえ令和２年度より施設改修に取り組んでいる。今後については引き続き、管渠については調査を中心に実施し、マンホールポンプ施設（機械・電気設備）については設備の更新を計画的に実施する。</t>
    <phoneticPr fontId="4"/>
  </si>
  <si>
    <t>　下水道事業は、使用料水準が低いため一般会計からの繰入金に依存していることから使用料の見直しを図るとともに、ストックマネジメント計画や経営戦略に基づき、計画的に管渠の延命化や設備の更新を進め、投資の効率化や維持管理費の削減など経営改善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</si>
</sst>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0.27</c:v>
                </c:pt>
                <c:pt idx="1">
                  <c:v>0.06</c:v>
                </c:pt>
                <c:pt idx="2">
                  <c:v>0.51</c:v>
                </c:pt>
                <c:pt idx="3" formatCode="#,##0.00;&quot;△&quot;#,##0.00">
                  <c:v>0</c:v>
                </c:pt>
                <c:pt idx="4" formatCode="#,##0.00;&quot;△&quot;#,##0.00">
                  <c:v>0</c:v>
                </c:pt>
              </c:numCache>
            </c:numRef>
          </c:val>
          <c:extLst>
            <c:ext xmlns:c16="http://schemas.microsoft.com/office/drawing/2014/chart" uri="{C3380CC4-5D6E-409C-BE32-E72D297353CC}">
              <c16:uniqueId val="{00000000-ADF2-4FB5-97AD-98A86578ED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ADF2-4FB5-97AD-98A86578ED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6F-4BC8-A655-0AFC893550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0D6F-4BC8-A655-0AFC893550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99.97</c:v>
                </c:pt>
                <c:pt idx="1">
                  <c:v>99.98</c:v>
                </c:pt>
                <c:pt idx="2">
                  <c:v>99.98</c:v>
                </c:pt>
                <c:pt idx="3">
                  <c:v>99.98</c:v>
                </c:pt>
                <c:pt idx="4">
                  <c:v>99.98</c:v>
                </c:pt>
              </c:numCache>
            </c:numRef>
          </c:val>
          <c:extLst>
            <c:ext xmlns:c16="http://schemas.microsoft.com/office/drawing/2014/chart" uri="{C3380CC4-5D6E-409C-BE32-E72D297353CC}">
              <c16:uniqueId val="{00000000-6C29-479B-A7C7-B2D507BB3E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6C29-479B-A7C7-B2D507BB3E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78.11</c:v>
                </c:pt>
                <c:pt idx="1">
                  <c:v>121.95</c:v>
                </c:pt>
                <c:pt idx="2">
                  <c:v>127.82</c:v>
                </c:pt>
                <c:pt idx="3">
                  <c:v>117.71</c:v>
                </c:pt>
                <c:pt idx="4">
                  <c:v>103.23</c:v>
                </c:pt>
              </c:numCache>
            </c:numRef>
          </c:val>
          <c:extLst>
            <c:ext xmlns:c16="http://schemas.microsoft.com/office/drawing/2014/chart" uri="{C3380CC4-5D6E-409C-BE32-E72D297353CC}">
              <c16:uniqueId val="{00000000-E5E8-4560-AA09-B01DBACB19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E5E8-4560-AA09-B01DBACB19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3.58</c:v>
                </c:pt>
                <c:pt idx="1">
                  <c:v>7.12</c:v>
                </c:pt>
                <c:pt idx="2">
                  <c:v>10.53</c:v>
                </c:pt>
                <c:pt idx="3">
                  <c:v>14.03</c:v>
                </c:pt>
                <c:pt idx="4">
                  <c:v>17.559999999999999</c:v>
                </c:pt>
              </c:numCache>
            </c:numRef>
          </c:val>
          <c:extLst>
            <c:ext xmlns:c16="http://schemas.microsoft.com/office/drawing/2014/chart" uri="{C3380CC4-5D6E-409C-BE32-E72D297353CC}">
              <c16:uniqueId val="{00000000-2E13-4EBC-9717-C6A128C8B6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2E13-4EBC-9717-C6A128C8B6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01-422F-858E-80131EA190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6501-422F-858E-80131EA190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50.38</c:v>
                </c:pt>
                <c:pt idx="1">
                  <c:v>1.36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C2-4617-AB66-A75D5C9DDC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91C2-4617-AB66-A75D5C9DDC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22.63</c:v>
                </c:pt>
                <c:pt idx="1">
                  <c:v>28.29</c:v>
                </c:pt>
                <c:pt idx="2">
                  <c:v>42.87</c:v>
                </c:pt>
                <c:pt idx="3">
                  <c:v>55.92</c:v>
                </c:pt>
                <c:pt idx="4">
                  <c:v>65.19</c:v>
                </c:pt>
              </c:numCache>
            </c:numRef>
          </c:val>
          <c:extLst>
            <c:ext xmlns:c16="http://schemas.microsoft.com/office/drawing/2014/chart" uri="{C3380CC4-5D6E-409C-BE32-E72D297353CC}">
              <c16:uniqueId val="{00000000-C0E9-438A-A1FE-9D13EF1A98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C0E9-438A-A1FE-9D13EF1A98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241.29</c:v>
                </c:pt>
                <c:pt idx="1">
                  <c:v>280.25</c:v>
                </c:pt>
                <c:pt idx="2">
                  <c:v>224.18</c:v>
                </c:pt>
                <c:pt idx="3">
                  <c:v>207.64</c:v>
                </c:pt>
                <c:pt idx="4">
                  <c:v>182.88</c:v>
                </c:pt>
              </c:numCache>
            </c:numRef>
          </c:val>
          <c:extLst>
            <c:ext xmlns:c16="http://schemas.microsoft.com/office/drawing/2014/chart" uri="{C3380CC4-5D6E-409C-BE32-E72D297353CC}">
              <c16:uniqueId val="{00000000-0D6D-455B-81DE-B587695890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0D6D-455B-81DE-B587695890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82.61</c:v>
                </c:pt>
                <c:pt idx="1">
                  <c:v>76.36</c:v>
                </c:pt>
                <c:pt idx="2">
                  <c:v>80.599999999999994</c:v>
                </c:pt>
                <c:pt idx="3">
                  <c:v>73.89</c:v>
                </c:pt>
                <c:pt idx="4">
                  <c:v>71.44</c:v>
                </c:pt>
              </c:numCache>
            </c:numRef>
          </c:val>
          <c:extLst>
            <c:ext xmlns:c16="http://schemas.microsoft.com/office/drawing/2014/chart" uri="{C3380CC4-5D6E-409C-BE32-E72D297353CC}">
              <c16:uniqueId val="{00000000-08BF-486A-8EA9-5CF09333EC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08BF-486A-8EA9-5CF09333EC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141.82</c:v>
                </c:pt>
                <c:pt idx="1">
                  <c:v>149.6</c:v>
                </c:pt>
                <c:pt idx="2">
                  <c:v>142.07</c:v>
                </c:pt>
                <c:pt idx="3">
                  <c:v>156.16999999999999</c:v>
                </c:pt>
                <c:pt idx="4">
                  <c:v>163.22999999999999</c:v>
                </c:pt>
              </c:numCache>
            </c:numRef>
          </c:val>
          <c:extLst>
            <c:ext xmlns:c16="http://schemas.microsoft.com/office/drawing/2014/chart" uri="{C3380CC4-5D6E-409C-BE32-E72D297353CC}">
              <c16:uniqueId val="{00000000-91BB-4A60-BC7F-73090E440C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91BB-4A60-BC7F-73090E440C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東神楽町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9862</v>
      </c>
      <c r="AM8" s="45"/>
      <c r="AN8" s="45"/>
      <c r="AO8" s="45"/>
      <c r="AP8" s="45"/>
      <c r="AQ8" s="45"/>
      <c r="AR8" s="45"/>
      <c r="AS8" s="45"/>
      <c r="AT8" s="44">
        <f>データ!T6</f>
        <v>68.5</v>
      </c>
      <c r="AU8" s="44"/>
      <c r="AV8" s="44"/>
      <c r="AW8" s="44"/>
      <c r="AX8" s="44"/>
      <c r="AY8" s="44"/>
      <c r="AZ8" s="44"/>
      <c r="BA8" s="44"/>
      <c r="BB8" s="44">
        <f>データ!U6</f>
        <v>143.97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82.8</v>
      </c>
      <c r="J10" s="44"/>
      <c r="K10" s="44"/>
      <c r="L10" s="44"/>
      <c r="M10" s="44"/>
      <c r="N10" s="44"/>
      <c r="O10" s="44"/>
      <c r="P10" s="44">
        <f>データ!P6</f>
        <v>85.36</v>
      </c>
      <c r="Q10" s="44"/>
      <c r="R10" s="44"/>
      <c r="S10" s="44"/>
      <c r="T10" s="44"/>
      <c r="U10" s="44"/>
      <c r="V10" s="44"/>
      <c r="W10" s="44">
        <f>データ!Q6</f>
        <v>74.709999999999994</v>
      </c>
      <c r="X10" s="44"/>
      <c r="Y10" s="44"/>
      <c r="Z10" s="44"/>
      <c r="AA10" s="44"/>
      <c r="AB10" s="44"/>
      <c r="AC10" s="44"/>
      <c r="AD10" s="45">
        <f>データ!R6</f>
        <v>2200</v>
      </c>
      <c r="AE10" s="45"/>
      <c r="AF10" s="45"/>
      <c r="AG10" s="45"/>
      <c r="AH10" s="45"/>
      <c r="AI10" s="45"/>
      <c r="AJ10" s="45"/>
      <c r="AK10" s="2"/>
      <c r="AL10" s="45">
        <f>データ!V6</f>
        <v>8340</v>
      </c>
      <c r="AM10" s="45"/>
      <c r="AN10" s="45"/>
      <c r="AO10" s="45"/>
      <c r="AP10" s="45"/>
      <c r="AQ10" s="45"/>
      <c r="AR10" s="45"/>
      <c r="AS10" s="45"/>
      <c r="AT10" s="44">
        <f>データ!W6</f>
        <v>2.57</v>
      </c>
      <c r="AU10" s="44"/>
      <c r="AV10" s="44"/>
      <c r="AW10" s="44"/>
      <c r="AX10" s="44"/>
      <c r="AY10" s="44"/>
      <c r="AZ10" s="44"/>
      <c r="BA10" s="44"/>
      <c r="BB10" s="44">
        <f>データ!X6</f>
        <v>3245.14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AJuNqC1nE74+nxYpZAb6P7Yo2b0AvcKYKHq+PbJAMyLwydxRTqNl/jt5MLwFbUHn8jktC6v58lNKO9ju3eeqA==" saltValue="VF/4SJwpgckuvMiii9x8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14532</v>
      </c>
      <c r="D6" s="19">
        <f t="shared" si="3"/>
        <v>46</v>
      </c>
      <c r="E6" s="19">
        <f t="shared" si="3"/>
        <v>17</v>
      </c>
      <c r="F6" s="19">
        <f t="shared" si="3"/>
        <v>1</v>
      </c>
      <c r="G6" s="19">
        <f t="shared" si="3"/>
        <v>0</v>
      </c>
      <c r="H6" s="19" t="str">
        <f t="shared" si="3"/>
        <v>北海道　東神楽町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82.8</v>
      </c>
      <c r="P6" s="20">
        <f t="shared" si="3"/>
        <v>85.36</v>
      </c>
      <c r="Q6" s="20">
        <f t="shared" si="3"/>
        <v>74.709999999999994</v>
      </c>
      <c r="R6" s="20">
        <f t="shared" si="3"/>
        <v>2200</v>
      </c>
      <c r="S6" s="20">
        <f t="shared" si="3"/>
        <v>9862</v>
      </c>
      <c r="T6" s="20">
        <f t="shared" si="3"/>
        <v>68.5</v>
      </c>
      <c r="U6" s="20">
        <f t="shared" si="3"/>
        <v>143.97</v>
      </c>
      <c r="V6" s="20">
        <f t="shared" si="3"/>
        <v>8340</v>
      </c>
      <c r="W6" s="20">
        <f t="shared" si="3"/>
        <v>2.57</v>
      </c>
      <c r="X6" s="20">
        <f t="shared" si="3"/>
        <v>3245.14</v>
      </c>
      <c r="Y6" s="21">
        <f>IF(Y7="",NA(),Y7)</f>
        <v>78.11</v>
      </c>
      <c r="Z6" s="21">
        <f t="shared" ref="Z6:AH6" si="4">IF(Z7="",NA(),Z7)</f>
        <v>121.95</v>
      </c>
      <c r="AA6" s="21">
        <f t="shared" si="4"/>
        <v>127.82</v>
      </c>
      <c r="AB6" s="21">
        <f t="shared" si="4"/>
        <v>117.71</v>
      </c>
      <c r="AC6" s="21">
        <f t="shared" si="4"/>
        <v>103.23</v>
      </c>
      <c r="AD6" s="21">
        <f t="shared" si="4"/>
        <v>106.81</v>
      </c>
      <c r="AE6" s="21">
        <f t="shared" si="4"/>
        <v>106.5</v>
      </c>
      <c r="AF6" s="21">
        <f t="shared" si="4"/>
        <v>106.22</v>
      </c>
      <c r="AG6" s="21">
        <f t="shared" si="4"/>
        <v>107.01</v>
      </c>
      <c r="AH6" s="21">
        <f t="shared" si="4"/>
        <v>106.53</v>
      </c>
      <c r="AI6" s="20" t="str">
        <f>IF(AI7="","",IF(AI7="-","【-】","【"&amp;SUBSTITUTE(TEXT(AI7,"#,##0.00"),"-","△")&amp;"】"))</f>
        <v>【105.91】</v>
      </c>
      <c r="AJ6" s="21">
        <f>IF(AJ7="",NA(),AJ7)</f>
        <v>50.38</v>
      </c>
      <c r="AK6" s="21">
        <f t="shared" ref="AK6:AS6" si="5">IF(AK7="",NA(),AK7)</f>
        <v>1.36</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22.63</v>
      </c>
      <c r="AV6" s="21">
        <f t="shared" ref="AV6:BD6" si="6">IF(AV7="",NA(),AV7)</f>
        <v>28.29</v>
      </c>
      <c r="AW6" s="21">
        <f t="shared" si="6"/>
        <v>42.87</v>
      </c>
      <c r="AX6" s="21">
        <f t="shared" si="6"/>
        <v>55.92</v>
      </c>
      <c r="AY6" s="21">
        <f t="shared" si="6"/>
        <v>65.19</v>
      </c>
      <c r="AZ6" s="21">
        <f t="shared" si="6"/>
        <v>68.17</v>
      </c>
      <c r="BA6" s="21">
        <f t="shared" si="6"/>
        <v>55.6</v>
      </c>
      <c r="BB6" s="21">
        <f t="shared" si="6"/>
        <v>59.4</v>
      </c>
      <c r="BC6" s="21">
        <f t="shared" si="6"/>
        <v>68.27</v>
      </c>
      <c r="BD6" s="21">
        <f t="shared" si="6"/>
        <v>74.790000000000006</v>
      </c>
      <c r="BE6" s="20" t="str">
        <f>IF(BE7="","",IF(BE7="-","【-】","【"&amp;SUBSTITUTE(TEXT(BE7,"#,##0.00"),"-","△")&amp;"】"))</f>
        <v>【78.43】</v>
      </c>
      <c r="BF6" s="21">
        <f>IF(BF7="",NA(),BF7)</f>
        <v>241.29</v>
      </c>
      <c r="BG6" s="21">
        <f t="shared" ref="BG6:BO6" si="7">IF(BG7="",NA(),BG7)</f>
        <v>280.25</v>
      </c>
      <c r="BH6" s="21">
        <f t="shared" si="7"/>
        <v>224.18</v>
      </c>
      <c r="BI6" s="21">
        <f t="shared" si="7"/>
        <v>207.64</v>
      </c>
      <c r="BJ6" s="21">
        <f t="shared" si="7"/>
        <v>182.88</v>
      </c>
      <c r="BK6" s="21">
        <f t="shared" si="7"/>
        <v>789.44</v>
      </c>
      <c r="BL6" s="21">
        <f t="shared" si="7"/>
        <v>789.08</v>
      </c>
      <c r="BM6" s="21">
        <f t="shared" si="7"/>
        <v>747.84</v>
      </c>
      <c r="BN6" s="21">
        <f t="shared" si="7"/>
        <v>804.98</v>
      </c>
      <c r="BO6" s="21">
        <f t="shared" si="7"/>
        <v>767.56</v>
      </c>
      <c r="BP6" s="20" t="str">
        <f>IF(BP7="","",IF(BP7="-","【-】","【"&amp;SUBSTITUTE(TEXT(BP7,"#,##0.00"),"-","△")&amp;"】"))</f>
        <v>【630.82】</v>
      </c>
      <c r="BQ6" s="21">
        <f>IF(BQ7="",NA(),BQ7)</f>
        <v>82.61</v>
      </c>
      <c r="BR6" s="21">
        <f t="shared" ref="BR6:BZ6" si="8">IF(BR7="",NA(),BR7)</f>
        <v>76.36</v>
      </c>
      <c r="BS6" s="21">
        <f t="shared" si="8"/>
        <v>80.599999999999994</v>
      </c>
      <c r="BT6" s="21">
        <f t="shared" si="8"/>
        <v>73.89</v>
      </c>
      <c r="BU6" s="21">
        <f t="shared" si="8"/>
        <v>71.44</v>
      </c>
      <c r="BV6" s="21">
        <f t="shared" si="8"/>
        <v>87.29</v>
      </c>
      <c r="BW6" s="21">
        <f t="shared" si="8"/>
        <v>88.25</v>
      </c>
      <c r="BX6" s="21">
        <f t="shared" si="8"/>
        <v>90.17</v>
      </c>
      <c r="BY6" s="21">
        <f t="shared" si="8"/>
        <v>88.71</v>
      </c>
      <c r="BZ6" s="21">
        <f t="shared" si="8"/>
        <v>90.23</v>
      </c>
      <c r="CA6" s="20" t="str">
        <f>IF(CA7="","",IF(CA7="-","【-】","【"&amp;SUBSTITUTE(TEXT(CA7,"#,##0.00"),"-","△")&amp;"】"))</f>
        <v>【97.81】</v>
      </c>
      <c r="CB6" s="21">
        <f>IF(CB7="",NA(),CB7)</f>
        <v>141.82</v>
      </c>
      <c r="CC6" s="21">
        <f t="shared" ref="CC6:CK6" si="9">IF(CC7="",NA(),CC7)</f>
        <v>149.6</v>
      </c>
      <c r="CD6" s="21">
        <f t="shared" si="9"/>
        <v>142.07</v>
      </c>
      <c r="CE6" s="21">
        <f t="shared" si="9"/>
        <v>156.16999999999999</v>
      </c>
      <c r="CF6" s="21">
        <f t="shared" si="9"/>
        <v>163.22999999999999</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99.97</v>
      </c>
      <c r="CY6" s="21">
        <f t="shared" ref="CY6:DG6" si="11">IF(CY7="",NA(),CY7)</f>
        <v>99.98</v>
      </c>
      <c r="CZ6" s="21">
        <f t="shared" si="11"/>
        <v>99.98</v>
      </c>
      <c r="DA6" s="21">
        <f t="shared" si="11"/>
        <v>99.98</v>
      </c>
      <c r="DB6" s="21">
        <f t="shared" si="11"/>
        <v>99.98</v>
      </c>
      <c r="DC6" s="21">
        <f t="shared" si="11"/>
        <v>90.42</v>
      </c>
      <c r="DD6" s="21">
        <f t="shared" si="11"/>
        <v>90.72</v>
      </c>
      <c r="DE6" s="21">
        <f t="shared" si="11"/>
        <v>91.07</v>
      </c>
      <c r="DF6" s="21">
        <f t="shared" si="11"/>
        <v>90.67</v>
      </c>
      <c r="DG6" s="21">
        <f t="shared" si="11"/>
        <v>90.62</v>
      </c>
      <c r="DH6" s="20" t="str">
        <f>IF(DH7="","",IF(DH7="-","【-】","【"&amp;SUBSTITUTE(TEXT(DH7,"#,##0.00"),"-","△")&amp;"】"))</f>
        <v>【95.91】</v>
      </c>
      <c r="DI6" s="21">
        <f>IF(DI7="",NA(),DI7)</f>
        <v>3.58</v>
      </c>
      <c r="DJ6" s="21">
        <f t="shared" ref="DJ6:DR6" si="12">IF(DJ7="",NA(),DJ7)</f>
        <v>7.12</v>
      </c>
      <c r="DK6" s="21">
        <f t="shared" si="12"/>
        <v>10.53</v>
      </c>
      <c r="DL6" s="21">
        <f t="shared" si="12"/>
        <v>14.03</v>
      </c>
      <c r="DM6" s="21">
        <f t="shared" si="12"/>
        <v>17.559999999999999</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1">
        <f>IF(EE7="",NA(),EE7)</f>
        <v>0.27</v>
      </c>
      <c r="EF6" s="21">
        <f t="shared" ref="EF6:EN6" si="14">IF(EF7="",NA(),EF7)</f>
        <v>0.06</v>
      </c>
      <c r="EG6" s="21">
        <f t="shared" si="14"/>
        <v>0.51</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14532</v>
      </c>
      <c r="D7" s="23">
        <v>46</v>
      </c>
      <c r="E7" s="23">
        <v>17</v>
      </c>
      <c r="F7" s="23">
        <v>1</v>
      </c>
      <c r="G7" s="23">
        <v>0</v>
      </c>
      <c r="H7" s="23" t="s">
        <v>96</v>
      </c>
      <c r="I7" s="23" t="s">
        <v>97</v>
      </c>
      <c r="J7" s="23" t="s">
        <v>98</v>
      </c>
      <c r="K7" s="23" t="s">
        <v>99</v>
      </c>
      <c r="L7" s="23" t="s">
        <v>100</v>
      </c>
      <c r="M7" s="23" t="s">
        <v>101</v>
      </c>
      <c r="N7" s="24" t="s">
        <v>102</v>
      </c>
      <c r="O7" s="24">
        <v>82.8</v>
      </c>
      <c r="P7" s="24">
        <v>85.36</v>
      </c>
      <c r="Q7" s="24">
        <v>74.709999999999994</v>
      </c>
      <c r="R7" s="24">
        <v>2200</v>
      </c>
      <c r="S7" s="24">
        <v>9862</v>
      </c>
      <c r="T7" s="24">
        <v>68.5</v>
      </c>
      <c r="U7" s="24">
        <v>143.97</v>
      </c>
      <c r="V7" s="24">
        <v>8340</v>
      </c>
      <c r="W7" s="24">
        <v>2.57</v>
      </c>
      <c r="X7" s="24">
        <v>3245.14</v>
      </c>
      <c r="Y7" s="24">
        <v>78.11</v>
      </c>
      <c r="Z7" s="24">
        <v>121.95</v>
      </c>
      <c r="AA7" s="24">
        <v>127.82</v>
      </c>
      <c r="AB7" s="24">
        <v>117.71</v>
      </c>
      <c r="AC7" s="24">
        <v>103.23</v>
      </c>
      <c r="AD7" s="24">
        <v>106.81</v>
      </c>
      <c r="AE7" s="24">
        <v>106.5</v>
      </c>
      <c r="AF7" s="24">
        <v>106.22</v>
      </c>
      <c r="AG7" s="24">
        <v>107.01</v>
      </c>
      <c r="AH7" s="24">
        <v>106.53</v>
      </c>
      <c r="AI7" s="24">
        <v>105.91</v>
      </c>
      <c r="AJ7" s="24">
        <v>50.38</v>
      </c>
      <c r="AK7" s="24">
        <v>1.36</v>
      </c>
      <c r="AL7" s="24">
        <v>0</v>
      </c>
      <c r="AM7" s="24">
        <v>0</v>
      </c>
      <c r="AN7" s="24">
        <v>0</v>
      </c>
      <c r="AO7" s="24">
        <v>34.4</v>
      </c>
      <c r="AP7" s="24">
        <v>18.36</v>
      </c>
      <c r="AQ7" s="24">
        <v>18.010000000000002</v>
      </c>
      <c r="AR7" s="24">
        <v>23.86</v>
      </c>
      <c r="AS7" s="24">
        <v>18.41</v>
      </c>
      <c r="AT7" s="24">
        <v>3.03</v>
      </c>
      <c r="AU7" s="24">
        <v>22.63</v>
      </c>
      <c r="AV7" s="24">
        <v>28.29</v>
      </c>
      <c r="AW7" s="24">
        <v>42.87</v>
      </c>
      <c r="AX7" s="24">
        <v>55.92</v>
      </c>
      <c r="AY7" s="24">
        <v>65.19</v>
      </c>
      <c r="AZ7" s="24">
        <v>68.17</v>
      </c>
      <c r="BA7" s="24">
        <v>55.6</v>
      </c>
      <c r="BB7" s="24">
        <v>59.4</v>
      </c>
      <c r="BC7" s="24">
        <v>68.27</v>
      </c>
      <c r="BD7" s="24">
        <v>74.790000000000006</v>
      </c>
      <c r="BE7" s="24">
        <v>78.430000000000007</v>
      </c>
      <c r="BF7" s="24">
        <v>241.29</v>
      </c>
      <c r="BG7" s="24">
        <v>280.25</v>
      </c>
      <c r="BH7" s="24">
        <v>224.18</v>
      </c>
      <c r="BI7" s="24">
        <v>207.64</v>
      </c>
      <c r="BJ7" s="24">
        <v>182.88</v>
      </c>
      <c r="BK7" s="24">
        <v>789.44</v>
      </c>
      <c r="BL7" s="24">
        <v>789.08</v>
      </c>
      <c r="BM7" s="24">
        <v>747.84</v>
      </c>
      <c r="BN7" s="24">
        <v>804.98</v>
      </c>
      <c r="BO7" s="24">
        <v>767.56</v>
      </c>
      <c r="BP7" s="24">
        <v>630.82000000000005</v>
      </c>
      <c r="BQ7" s="24">
        <v>82.61</v>
      </c>
      <c r="BR7" s="24">
        <v>76.36</v>
      </c>
      <c r="BS7" s="24">
        <v>80.599999999999994</v>
      </c>
      <c r="BT7" s="24">
        <v>73.89</v>
      </c>
      <c r="BU7" s="24">
        <v>71.44</v>
      </c>
      <c r="BV7" s="24">
        <v>87.29</v>
      </c>
      <c r="BW7" s="24">
        <v>88.25</v>
      </c>
      <c r="BX7" s="24">
        <v>90.17</v>
      </c>
      <c r="BY7" s="24">
        <v>88.71</v>
      </c>
      <c r="BZ7" s="24">
        <v>90.23</v>
      </c>
      <c r="CA7" s="24">
        <v>97.81</v>
      </c>
      <c r="CB7" s="24">
        <v>141.82</v>
      </c>
      <c r="CC7" s="24">
        <v>149.6</v>
      </c>
      <c r="CD7" s="24">
        <v>142.07</v>
      </c>
      <c r="CE7" s="24">
        <v>156.16999999999999</v>
      </c>
      <c r="CF7" s="24">
        <v>163.22999999999999</v>
      </c>
      <c r="CG7" s="24">
        <v>176.67</v>
      </c>
      <c r="CH7" s="24">
        <v>176.37</v>
      </c>
      <c r="CI7" s="24">
        <v>173.17</v>
      </c>
      <c r="CJ7" s="24">
        <v>174.8</v>
      </c>
      <c r="CK7" s="24">
        <v>170.2</v>
      </c>
      <c r="CL7" s="24">
        <v>138.75</v>
      </c>
      <c r="CM7" s="24" t="s">
        <v>102</v>
      </c>
      <c r="CN7" s="24" t="s">
        <v>102</v>
      </c>
      <c r="CO7" s="24" t="s">
        <v>102</v>
      </c>
      <c r="CP7" s="24" t="s">
        <v>102</v>
      </c>
      <c r="CQ7" s="24" t="s">
        <v>102</v>
      </c>
      <c r="CR7" s="24">
        <v>57.42</v>
      </c>
      <c r="CS7" s="24">
        <v>56.72</v>
      </c>
      <c r="CT7" s="24">
        <v>56.43</v>
      </c>
      <c r="CU7" s="24">
        <v>55.82</v>
      </c>
      <c r="CV7" s="24">
        <v>56.51</v>
      </c>
      <c r="CW7" s="24">
        <v>58.94</v>
      </c>
      <c r="CX7" s="24">
        <v>99.97</v>
      </c>
      <c r="CY7" s="24">
        <v>99.98</v>
      </c>
      <c r="CZ7" s="24">
        <v>99.98</v>
      </c>
      <c r="DA7" s="24">
        <v>99.98</v>
      </c>
      <c r="DB7" s="24">
        <v>99.98</v>
      </c>
      <c r="DC7" s="24">
        <v>90.42</v>
      </c>
      <c r="DD7" s="24">
        <v>90.72</v>
      </c>
      <c r="DE7" s="24">
        <v>91.07</v>
      </c>
      <c r="DF7" s="24">
        <v>90.67</v>
      </c>
      <c r="DG7" s="24">
        <v>90.62</v>
      </c>
      <c r="DH7" s="24">
        <v>95.91</v>
      </c>
      <c r="DI7" s="24">
        <v>3.58</v>
      </c>
      <c r="DJ7" s="24">
        <v>7.12</v>
      </c>
      <c r="DK7" s="24">
        <v>10.53</v>
      </c>
      <c r="DL7" s="24">
        <v>14.03</v>
      </c>
      <c r="DM7" s="24">
        <v>17.559999999999999</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0.27</v>
      </c>
      <c r="EF7" s="24">
        <v>0.06</v>
      </c>
      <c r="EG7" s="24">
        <v>0.51</v>
      </c>
      <c r="EH7" s="24">
        <v>0</v>
      </c>
      <c r="EI7" s="24">
        <v>0</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丸田 晋也</cp:lastModifiedBy>
  <cp:lastPrinted>2025-02-03T04:03:20Z</cp:lastPrinted>
  <dcterms:created xsi:type="dcterms:W3CDTF">2025-01-24T06:57:25Z</dcterms:created>
  <dcterms:modified xsi:type="dcterms:W3CDTF">2025-03-03T05:56:11Z</dcterms:modified>
  <cp:category/>
</cp:coreProperties>
</file>