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ile01\全庁共有\建設水道課\2022_令和04年度\F_建設\07_水道\令和４年度からのフォルダー\00‗庶務\05‗予算、決算関係\30 経営比較分析表\20230228 HP用\"/>
    </mc:Choice>
  </mc:AlternateContent>
  <xr:revisionPtr revIDLastSave="0" documentId="13_ncr:1_{81073B9B-010A-4927-AE53-47D20729DF2F}" xr6:coauthVersionLast="45" xr6:coauthVersionMax="45" xr10:uidLastSave="{00000000-0000-0000-0000-000000000000}"/>
  <workbookProtection workbookAlgorithmName="SHA-512" workbookHashValue="n37E3N+ScXq5SxXwDDwNAVyjHpIKWBY7qKDGZ103S0A5JDpFQytc3rpFrSOI0RpDQo4bpaMP6d1XmurVC3nr8g==" workbookSaltValue="Dpu6dCoIt1xueHjpdTHCY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<sst xmlns="http://schemas.openxmlformats.org/spreadsheetml/2006/main" count="228" uniqueCount="113">
  <si>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</si>
  <si>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</si>
  <si>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</si>
  <si>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</si>
  <si>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</si>
  <si>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</si>
  <si>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</si>
  <si>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</si>
  <si>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</si>
  <si>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</si>
  <si>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</si>
  <si>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</si>
  <si>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</si>
  <si>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</si>
  <si>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</si>
  <si>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</si>
  <si>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</si>
  <si>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</si>
  <si>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</si>
  <si>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</si>
  <si>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</si>
  <si>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</si>
  <si>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</si>
  <si>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</si>
  <si>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</si>
  <si>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</si>
  <si>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</si>
  <si>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</si>
  <si>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</si>
  <si>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</si>
  <si>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</si>
  <si>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</si>
  <si>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</si>
  <si>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</si>
  <si>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</si>
  <si>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</si>
  <si>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</si>
  <si>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</si>
  <si>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</si>
  <si>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</si>
  <si>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</si>
  <si>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</si>
  <si>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</si>
  <si>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</si>
  <si>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</si>
  <si>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</si>
  <si>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</si>
  <si>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</si>
  <si>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</si>
  <si>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</si>
  <si>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</si>
  <si>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</si>
  <si>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</si>
  <si>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</si>
  <si>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</si>
  <si>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</si>
  <si>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</si>
  <si>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</si>
  <si>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</si>
  <si>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</si>
  <si>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</si>
  <si>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</si>
  <si>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</si>
  <si>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</si>
  <si>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</si>
  <si>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</si>
  <si>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</si>
  <si>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</si>
  <si>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</si>
  <si>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</si>
  <si>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</si>
  <si>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</si>
  <si>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</si>
  <si>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</si>
  <si>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</si>
  <si>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</si>
  <si>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</si>
  <si>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</si>
  <si>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</si>
  <si>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</si>
  <si>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</si>
  <si>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</si>
  <si>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</si>
  <si>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</si>
  <si>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</si>
  <si>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</si>
  <si>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</si>
  <si>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</si>
  <si>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</si>
  <si>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</si>
  <si>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</si>
  <si>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</si>
  <si>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</si>
  <si>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東神楽町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</si>
  <si>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</si>
  <si>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</si>
  <si>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</si>
  <si>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</si>
  <si>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</si>
  <si>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</si>
  <si>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</si>
  <si>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</si>
  <si>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</si>
  <si>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</si>
  <si>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</si>
  <si>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</si>
  <si>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</si>
  <si>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</si>
  <si>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</si>
  <si>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</si>
  <si>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収益や一般会計繰入金等の収益で、維持管理費や支払利息等を賄えているが、料金水準が低いため繰出基準に定める事由以外の繰入金によって収入不足を補填していることから、今後は適切な料金収入を確保するために料金改定を検討し、経営改善に努めてまいります。
　また、近年の市街地地区の水道施設整備のため、給水収益に対する企業債残高の割合が高くなっているが、整備完了後は普及率の向上に努め適正な料金収入を確保してまいります。</t>
    <phoneticPr fontId="4"/>
  </si>
  <si>
    <t>　本町の水道事業は、昭和60年開始の専用水道事業の施設の引き継ぎや開発者からの受贈により整備がされているので比較的新しい施設が多いが、地下水の水質悪化や水量低下が見受けられることから、取水方法の検討や既存の専用水道施設の統廃合が必要であると考えています。</t>
    <phoneticPr fontId="4"/>
  </si>
  <si>
    <t>　平成29年度に策定した経営戦略（平成30年度から令和9年度までの10か年計画）により、町の給水区域（ひじり野地区と市街地地区）のうち水道施設の整備が未了の市街地地区について、計画的に整備を進めることにより給水人口の増加に努めてまいります。
　また、料金水準が低いため一般会計からの繰入金に依存していることから料金の見直しを図るとともに、投資の効率化や維持管理費の削減など経営改善に努めてまいります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</si>
</sst>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57-4606-9635-B01C5B1095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4257-4606-9635-B01C5B1095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51.14</c:v>
                </c:pt>
                <c:pt idx="1">
                  <c:v>50.91</c:v>
                </c:pt>
                <c:pt idx="2">
                  <c:v>51.5</c:v>
                </c:pt>
                <c:pt idx="3">
                  <c:v>52.14</c:v>
                </c:pt>
                <c:pt idx="4">
                  <c:v>53.39</c:v>
                </c:pt>
              </c:numCache>
            </c:numRef>
          </c:val>
          <c:extLst>
            <c:ext xmlns:c16="http://schemas.microsoft.com/office/drawing/2014/chart" uri="{C3380CC4-5D6E-409C-BE32-E72D297353CC}">
              <c16:uniqueId val="{00000000-BFA1-4159-9701-B917F359E03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BFA1-4159-9701-B917F359E03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97.02</c:v>
                </c:pt>
                <c:pt idx="1">
                  <c:v>96.46</c:v>
                </c:pt>
                <c:pt idx="2">
                  <c:v>96.09</c:v>
                </c:pt>
                <c:pt idx="3">
                  <c:v>98.05</c:v>
                </c:pt>
                <c:pt idx="4">
                  <c:v>95.75</c:v>
                </c:pt>
              </c:numCache>
            </c:numRef>
          </c:val>
          <c:extLst>
            <c:ext xmlns:c16="http://schemas.microsoft.com/office/drawing/2014/chart" uri="{C3380CC4-5D6E-409C-BE32-E72D297353CC}">
              <c16:uniqueId val="{00000000-F270-4346-877F-94339779E6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F270-4346-877F-94339779E6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106.84</c:v>
                </c:pt>
                <c:pt idx="1">
                  <c:v>91.5</c:v>
                </c:pt>
                <c:pt idx="2">
                  <c:v>110.3</c:v>
                </c:pt>
                <c:pt idx="3">
                  <c:v>85.71</c:v>
                </c:pt>
                <c:pt idx="4">
                  <c:v>85.53</c:v>
                </c:pt>
              </c:numCache>
            </c:numRef>
          </c:val>
          <c:extLst>
            <c:ext xmlns:c16="http://schemas.microsoft.com/office/drawing/2014/chart" uri="{C3380CC4-5D6E-409C-BE32-E72D297353CC}">
              <c16:uniqueId val="{00000000-93A8-46F4-9C51-A7724CB8AE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93A8-46F4-9C51-A7724CB8AE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41.77</c:v>
                </c:pt>
                <c:pt idx="1">
                  <c:v>44.66</c:v>
                </c:pt>
                <c:pt idx="2">
                  <c:v>47.15</c:v>
                </c:pt>
                <c:pt idx="3">
                  <c:v>50.16</c:v>
                </c:pt>
                <c:pt idx="4">
                  <c:v>52.73</c:v>
                </c:pt>
              </c:numCache>
            </c:numRef>
          </c:val>
          <c:extLst>
            <c:ext xmlns:c16="http://schemas.microsoft.com/office/drawing/2014/chart" uri="{C3380CC4-5D6E-409C-BE32-E72D297353CC}">
              <c16:uniqueId val="{00000000-EEBA-402E-A4E0-6E069D506D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EBA-402E-A4E0-6E069D506D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E9-4BF7-A33D-4F0080F483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59E9-4BF7-A33D-4F0080F483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96-4A82-B3C6-61EAD25051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DF96-4A82-B3C6-61EAD25051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132.52000000000001</c:v>
                </c:pt>
                <c:pt idx="1">
                  <c:v>119.59</c:v>
                </c:pt>
                <c:pt idx="2">
                  <c:v>106.58</c:v>
                </c:pt>
                <c:pt idx="3">
                  <c:v>82.86</c:v>
                </c:pt>
                <c:pt idx="4">
                  <c:v>73.67</c:v>
                </c:pt>
              </c:numCache>
            </c:numRef>
          </c:val>
          <c:extLst>
            <c:ext xmlns:c16="http://schemas.microsoft.com/office/drawing/2014/chart" uri="{C3380CC4-5D6E-409C-BE32-E72D297353CC}">
              <c16:uniqueId val="{00000000-1489-4AAF-A242-1F5BA1EEE3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1489-4AAF-A242-1F5BA1EEE3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1123.0899999999999</c:v>
                </c:pt>
                <c:pt idx="1">
                  <c:v>1078.54</c:v>
                </c:pt>
                <c:pt idx="2">
                  <c:v>1020.39</c:v>
                </c:pt>
                <c:pt idx="3">
                  <c:v>927.61</c:v>
                </c:pt>
                <c:pt idx="4">
                  <c:v>862.19</c:v>
                </c:pt>
              </c:numCache>
            </c:numRef>
          </c:val>
          <c:extLst>
            <c:ext xmlns:c16="http://schemas.microsoft.com/office/drawing/2014/chart" uri="{C3380CC4-5D6E-409C-BE32-E72D297353CC}">
              <c16:uniqueId val="{00000000-0B22-4CD5-9B50-A1292CF2E6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0B22-4CD5-9B50-A1292CF2E6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50.87</c:v>
                </c:pt>
                <c:pt idx="1">
                  <c:v>55.62</c:v>
                </c:pt>
                <c:pt idx="2">
                  <c:v>54.98</c:v>
                </c:pt>
                <c:pt idx="3">
                  <c:v>57.67</c:v>
                </c:pt>
                <c:pt idx="4">
                  <c:v>62.53</c:v>
                </c:pt>
              </c:numCache>
            </c:numRef>
          </c:val>
          <c:extLst>
            <c:ext xmlns:c16="http://schemas.microsoft.com/office/drawing/2014/chart" uri="{C3380CC4-5D6E-409C-BE32-E72D297353CC}">
              <c16:uniqueId val="{00000000-23F1-44A4-94C5-3423350799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23F1-44A4-94C5-3423350799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261.44</c:v>
                </c:pt>
                <c:pt idx="1">
                  <c:v>239.46</c:v>
                </c:pt>
                <c:pt idx="2">
                  <c:v>242.06</c:v>
                </c:pt>
                <c:pt idx="3">
                  <c:v>230.66</c:v>
                </c:pt>
                <c:pt idx="4">
                  <c:v>212.85</c:v>
                </c:pt>
              </c:numCache>
            </c:numRef>
          </c:val>
          <c:extLst>
            <c:ext xmlns:c16="http://schemas.microsoft.com/office/drawing/2014/chart" uri="{C3380CC4-5D6E-409C-BE32-E72D297353CC}">
              <c16:uniqueId val="{00000000-3C00-4AF2-95CF-652CFE80B6D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3C00-4AF2-95CF-652CFE80B6D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東神楽町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10110</v>
      </c>
      <c r="AM8" s="66"/>
      <c r="AN8" s="66"/>
      <c r="AO8" s="66"/>
      <c r="AP8" s="66"/>
      <c r="AQ8" s="66"/>
      <c r="AR8" s="66"/>
      <c r="AS8" s="66"/>
      <c r="AT8" s="37">
        <f>データ!$S$6</f>
        <v>68.5</v>
      </c>
      <c r="AU8" s="38"/>
      <c r="AV8" s="38"/>
      <c r="AW8" s="38"/>
      <c r="AX8" s="38"/>
      <c r="AY8" s="38"/>
      <c r="AZ8" s="38"/>
      <c r="BA8" s="38"/>
      <c r="BB8" s="55">
        <f>データ!$T$6</f>
        <v>147.59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58.62</v>
      </c>
      <c r="J10" s="38"/>
      <c r="K10" s="38"/>
      <c r="L10" s="38"/>
      <c r="M10" s="38"/>
      <c r="N10" s="38"/>
      <c r="O10" s="65"/>
      <c r="P10" s="55">
        <f>データ!$P$6</f>
        <v>67.92</v>
      </c>
      <c r="Q10" s="55"/>
      <c r="R10" s="55"/>
      <c r="S10" s="55"/>
      <c r="T10" s="55"/>
      <c r="U10" s="55"/>
      <c r="V10" s="55"/>
      <c r="W10" s="66">
        <f>データ!$Q$6</f>
        <v>2853</v>
      </c>
      <c r="X10" s="66"/>
      <c r="Y10" s="66"/>
      <c r="Z10" s="66"/>
      <c r="AA10" s="66"/>
      <c r="AB10" s="66"/>
      <c r="AC10" s="66"/>
      <c r="AD10" s="2"/>
      <c r="AE10" s="2"/>
      <c r="AF10" s="2"/>
      <c r="AG10" s="2"/>
      <c r="AH10" s="2"/>
      <c r="AI10" s="2"/>
      <c r="AJ10" s="2"/>
      <c r="AK10" s="2"/>
      <c r="AL10" s="66">
        <f>データ!$U$6</f>
        <v>6825</v>
      </c>
      <c r="AM10" s="66"/>
      <c r="AN10" s="66"/>
      <c r="AO10" s="66"/>
      <c r="AP10" s="66"/>
      <c r="AQ10" s="66"/>
      <c r="AR10" s="66"/>
      <c r="AS10" s="66"/>
      <c r="AT10" s="37">
        <f>データ!$V$6</f>
        <v>6.1</v>
      </c>
      <c r="AU10" s="38"/>
      <c r="AV10" s="38"/>
      <c r="AW10" s="38"/>
      <c r="AX10" s="38"/>
      <c r="AY10" s="38"/>
      <c r="AZ10" s="38"/>
      <c r="BA10" s="38"/>
      <c r="BB10" s="55">
        <f>データ!$W$6</f>
        <v>1118.8499999999999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PVRo7hF4NRFds8Qc/NanVXQT4qEgBS8wp/y6qKfFQNFMGwekhPHP4en40OzKnLHMa45KcU4x/xExFrkWYZt5Q==" saltValue="OPH9nfrmOQYL0eX8U3i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14532</v>
      </c>
      <c r="D6" s="20">
        <f t="shared" si="3"/>
        <v>46</v>
      </c>
      <c r="E6" s="20">
        <f t="shared" si="3"/>
        <v>1</v>
      </c>
      <c r="F6" s="20">
        <f t="shared" si="3"/>
        <v>0</v>
      </c>
      <c r="G6" s="20">
        <f t="shared" si="3"/>
        <v>1</v>
      </c>
      <c r="H6" s="20" t="str">
        <f t="shared" si="3"/>
        <v>北海道　東神楽町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58.62</v>
      </c>
      <c r="P6" s="21">
        <f t="shared" si="3"/>
        <v>67.92</v>
      </c>
      <c r="Q6" s="21">
        <f t="shared" si="3"/>
        <v>2853</v>
      </c>
      <c r="R6" s="21">
        <f t="shared" si="3"/>
        <v>10110</v>
      </c>
      <c r="S6" s="21">
        <f t="shared" si="3"/>
        <v>68.5</v>
      </c>
      <c r="T6" s="21">
        <f t="shared" si="3"/>
        <v>147.59</v>
      </c>
      <c r="U6" s="21">
        <f t="shared" si="3"/>
        <v>6825</v>
      </c>
      <c r="V6" s="21">
        <f t="shared" si="3"/>
        <v>6.1</v>
      </c>
      <c r="W6" s="21">
        <f t="shared" si="3"/>
        <v>1118.8499999999999</v>
      </c>
      <c r="X6" s="22">
        <f>IF(X7="",NA(),X7)</f>
        <v>106.84</v>
      </c>
      <c r="Y6" s="22">
        <f t="shared" ref="Y6:AG6" si="4">IF(Y7="",NA(),Y7)</f>
        <v>91.5</v>
      </c>
      <c r="Z6" s="22">
        <f t="shared" si="4"/>
        <v>110.3</v>
      </c>
      <c r="AA6" s="22">
        <f t="shared" si="4"/>
        <v>85.71</v>
      </c>
      <c r="AB6" s="22">
        <f t="shared" si="4"/>
        <v>85.53</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132.52000000000001</v>
      </c>
      <c r="AU6" s="22">
        <f t="shared" ref="AU6:BC6" si="6">IF(AU7="",NA(),AU7)</f>
        <v>119.59</v>
      </c>
      <c r="AV6" s="22">
        <f t="shared" si="6"/>
        <v>106.58</v>
      </c>
      <c r="AW6" s="22">
        <f t="shared" si="6"/>
        <v>82.86</v>
      </c>
      <c r="AX6" s="22">
        <f t="shared" si="6"/>
        <v>73.67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1123.0899999999999</v>
      </c>
      <c r="BF6" s="22">
        <f t="shared" ref="BF6:BN6" si="7">IF(BF7="",NA(),BF7)</f>
        <v>1078.54</v>
      </c>
      <c r="BG6" s="22">
        <f t="shared" si="7"/>
        <v>1020.39</v>
      </c>
      <c r="BH6" s="22">
        <f t="shared" si="7"/>
        <v>927.61</v>
      </c>
      <c r="BI6" s="22">
        <f t="shared" si="7"/>
        <v>862.19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50.87</v>
      </c>
      <c r="BQ6" s="22">
        <f t="shared" ref="BQ6:BY6" si="8">IF(BQ7="",NA(),BQ7)</f>
        <v>55.62</v>
      </c>
      <c r="BR6" s="22">
        <f t="shared" si="8"/>
        <v>54.98</v>
      </c>
      <c r="BS6" s="22">
        <f t="shared" si="8"/>
        <v>57.67</v>
      </c>
      <c r="BT6" s="22">
        <f t="shared" si="8"/>
        <v>62.53</v>
      </c>
      <c r="BU6" s="22">
        <f t="shared" si="8"/>
        <v>87.51</v>
      </c>
      <c r="BV6" s="22">
        <f t="shared" si="8"/>
        <v>84.77</v>
      </c>
      <c r="BW6" s="22">
        <f t="shared" si="8"/>
        <v>87.11</v>
      </c>
      <c r="BX6" s="22">
        <f t="shared" si="8"/>
        <v>82.78</v>
      </c>
      <c r="BY6" s="22">
        <f t="shared" si="8"/>
        <v>84.82</v>
      </c>
      <c r="BZ6" s="21" t="str">
        <f>IF(BZ7="","",IF(BZ7="-","【-】","【"&amp;SUBSTITUTE(TEXT(BZ7,"#,##0.00"),"-","△")&amp;"】"))</f>
        <v>【102.35】</v>
      </c>
      <c r="CA6" s="22">
        <f>IF(CA7="",NA(),CA7)</f>
        <v>261.44</v>
      </c>
      <c r="CB6" s="22">
        <f t="shared" ref="CB6:CJ6" si="9">IF(CB7="",NA(),CB7)</f>
        <v>239.46</v>
      </c>
      <c r="CC6" s="22">
        <f t="shared" si="9"/>
        <v>242.06</v>
      </c>
      <c r="CD6" s="22">
        <f t="shared" si="9"/>
        <v>230.66</v>
      </c>
      <c r="CE6" s="22">
        <f t="shared" si="9"/>
        <v>212.85</v>
      </c>
      <c r="CF6" s="22">
        <f t="shared" si="9"/>
        <v>218.42</v>
      </c>
      <c r="CG6" s="22">
        <f t="shared" si="9"/>
        <v>227.27</v>
      </c>
      <c r="CH6" s="22">
        <f t="shared" si="9"/>
        <v>223.98</v>
      </c>
      <c r="CI6" s="22">
        <f t="shared" si="9"/>
        <v>225.09</v>
      </c>
      <c r="CJ6" s="22">
        <f t="shared" si="9"/>
        <v>224.82</v>
      </c>
      <c r="CK6" s="21" t="str">
        <f>IF(CK7="","",IF(CK7="-","【-】","【"&amp;SUBSTITUTE(TEXT(CK7,"#,##0.00"),"-","△")&amp;"】"))</f>
        <v>【167.74】</v>
      </c>
      <c r="CL6" s="22">
        <f>IF(CL7="",NA(),CL7)</f>
        <v>51.14</v>
      </c>
      <c r="CM6" s="22">
        <f t="shared" ref="CM6:CU6" si="10">IF(CM7="",NA(),CM7)</f>
        <v>50.91</v>
      </c>
      <c r="CN6" s="22">
        <f t="shared" si="10"/>
        <v>51.5</v>
      </c>
      <c r="CO6" s="22">
        <f t="shared" si="10"/>
        <v>52.14</v>
      </c>
      <c r="CP6" s="22">
        <f t="shared" si="10"/>
        <v>53.39</v>
      </c>
      <c r="CQ6" s="22">
        <f t="shared" si="10"/>
        <v>50.24</v>
      </c>
      <c r="CR6" s="22">
        <f t="shared" si="10"/>
        <v>50.29</v>
      </c>
      <c r="CS6" s="22">
        <f t="shared" si="10"/>
        <v>49.64</v>
      </c>
      <c r="CT6" s="22">
        <f t="shared" si="10"/>
        <v>49.38</v>
      </c>
      <c r="CU6" s="22">
        <f t="shared" si="10"/>
        <v>50.09</v>
      </c>
      <c r="CV6" s="21" t="str">
        <f>IF(CV7="","",IF(CV7="-","【-】","【"&amp;SUBSTITUTE(TEXT(CV7,"#,##0.00"),"-","△")&amp;"】"))</f>
        <v>【60.29】</v>
      </c>
      <c r="CW6" s="22">
        <f>IF(CW7="",NA(),CW7)</f>
        <v>97.02</v>
      </c>
      <c r="CX6" s="22">
        <f t="shared" ref="CX6:DF6" si="11">IF(CX7="",NA(),CX7)</f>
        <v>96.46</v>
      </c>
      <c r="CY6" s="22">
        <f t="shared" si="11"/>
        <v>96.09</v>
      </c>
      <c r="CZ6" s="22">
        <f t="shared" si="11"/>
        <v>98.05</v>
      </c>
      <c r="DA6" s="22">
        <f t="shared" si="11"/>
        <v>95.75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41.77</v>
      </c>
      <c r="DI6" s="22">
        <f t="shared" ref="DI6:DQ6" si="12">IF(DI7="",NA(),DI7)</f>
        <v>44.66</v>
      </c>
      <c r="DJ6" s="22">
        <f t="shared" si="12"/>
        <v>47.15</v>
      </c>
      <c r="DK6" s="22">
        <f t="shared" si="12"/>
        <v>50.16</v>
      </c>
      <c r="DL6" s="22">
        <f t="shared" si="12"/>
        <v>52.73</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14532</v>
      </c>
      <c r="D7" s="24">
        <v>46</v>
      </c>
      <c r="E7" s="24">
        <v>1</v>
      </c>
      <c r="F7" s="24">
        <v>0</v>
      </c>
      <c r="G7" s="24">
        <v>1</v>
      </c>
      <c r="H7" s="24" t="s">
        <v>93</v>
      </c>
      <c r="I7" s="24" t="s">
        <v>94</v>
      </c>
      <c r="J7" s="24" t="s">
        <v>95</v>
      </c>
      <c r="K7" s="24" t="s">
        <v>96</v>
      </c>
      <c r="L7" s="24" t="s">
        <v>97</v>
      </c>
      <c r="M7" s="24" t="s">
        <v>98</v>
      </c>
      <c r="N7" s="25" t="s">
        <v>99</v>
      </c>
      <c r="O7" s="25">
        <v>58.62</v>
      </c>
      <c r="P7" s="25">
        <v>67.92</v>
      </c>
      <c r="Q7" s="25">
        <v>2853</v>
      </c>
      <c r="R7" s="25">
        <v>10110</v>
      </c>
      <c r="S7" s="25">
        <v>68.5</v>
      </c>
      <c r="T7" s="25">
        <v>147.59</v>
      </c>
      <c r="U7" s="25">
        <v>6825</v>
      </c>
      <c r="V7" s="25">
        <v>6.1</v>
      </c>
      <c r="W7" s="25">
        <v>1118.8499999999999</v>
      </c>
      <c r="X7" s="25">
        <v>106.84</v>
      </c>
      <c r="Y7" s="25">
        <v>91.5</v>
      </c>
      <c r="Z7" s="25">
        <v>110.3</v>
      </c>
      <c r="AA7" s="25">
        <v>85.71</v>
      </c>
      <c r="AB7" s="25">
        <v>85.53</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132.52000000000001</v>
      </c>
      <c r="AU7" s="25">
        <v>119.59</v>
      </c>
      <c r="AV7" s="25">
        <v>106.58</v>
      </c>
      <c r="AW7" s="25">
        <v>82.86</v>
      </c>
      <c r="AX7" s="25">
        <v>73.67</v>
      </c>
      <c r="AY7" s="25">
        <v>293.23</v>
      </c>
      <c r="AZ7" s="25">
        <v>300.14</v>
      </c>
      <c r="BA7" s="25">
        <v>301.04000000000002</v>
      </c>
      <c r="BB7" s="25">
        <v>305.08</v>
      </c>
      <c r="BC7" s="25">
        <v>305.33999999999997</v>
      </c>
      <c r="BD7" s="25">
        <v>261.51</v>
      </c>
      <c r="BE7" s="25">
        <v>1123.0899999999999</v>
      </c>
      <c r="BF7" s="25">
        <v>1078.54</v>
      </c>
      <c r="BG7" s="25">
        <v>1020.39</v>
      </c>
      <c r="BH7" s="25">
        <v>927.61</v>
      </c>
      <c r="BI7" s="25">
        <v>862.19</v>
      </c>
      <c r="BJ7" s="25">
        <v>542.29999999999995</v>
      </c>
      <c r="BK7" s="25">
        <v>566.65</v>
      </c>
      <c r="BL7" s="25">
        <v>551.62</v>
      </c>
      <c r="BM7" s="25">
        <v>585.59</v>
      </c>
      <c r="BN7" s="25">
        <v>561.34</v>
      </c>
      <c r="BO7" s="25">
        <v>265.16000000000003</v>
      </c>
      <c r="BP7" s="25">
        <v>50.87</v>
      </c>
      <c r="BQ7" s="25">
        <v>55.62</v>
      </c>
      <c r="BR7" s="25">
        <v>54.98</v>
      </c>
      <c r="BS7" s="25">
        <v>57.67</v>
      </c>
      <c r="BT7" s="25">
        <v>62.53</v>
      </c>
      <c r="BU7" s="25">
        <v>87.51</v>
      </c>
      <c r="BV7" s="25">
        <v>84.77</v>
      </c>
      <c r="BW7" s="25">
        <v>87.11</v>
      </c>
      <c r="BX7" s="25">
        <v>82.78</v>
      </c>
      <c r="BY7" s="25">
        <v>84.82</v>
      </c>
      <c r="BZ7" s="25">
        <v>102.35</v>
      </c>
      <c r="CA7" s="25">
        <v>261.44</v>
      </c>
      <c r="CB7" s="25">
        <v>239.46</v>
      </c>
      <c r="CC7" s="25">
        <v>242.06</v>
      </c>
      <c r="CD7" s="25">
        <v>230.66</v>
      </c>
      <c r="CE7" s="25">
        <v>212.85</v>
      </c>
      <c r="CF7" s="25">
        <v>218.42</v>
      </c>
      <c r="CG7" s="25">
        <v>227.27</v>
      </c>
      <c r="CH7" s="25">
        <v>223.98</v>
      </c>
      <c r="CI7" s="25">
        <v>225.09</v>
      </c>
      <c r="CJ7" s="25">
        <v>224.82</v>
      </c>
      <c r="CK7" s="25">
        <v>167.74</v>
      </c>
      <c r="CL7" s="25">
        <v>51.14</v>
      </c>
      <c r="CM7" s="25">
        <v>50.91</v>
      </c>
      <c r="CN7" s="25">
        <v>51.5</v>
      </c>
      <c r="CO7" s="25">
        <v>52.14</v>
      </c>
      <c r="CP7" s="25">
        <v>53.39</v>
      </c>
      <c r="CQ7" s="25">
        <v>50.24</v>
      </c>
      <c r="CR7" s="25">
        <v>50.29</v>
      </c>
      <c r="CS7" s="25">
        <v>49.64</v>
      </c>
      <c r="CT7" s="25">
        <v>49.38</v>
      </c>
      <c r="CU7" s="25">
        <v>50.09</v>
      </c>
      <c r="CV7" s="25">
        <v>60.29</v>
      </c>
      <c r="CW7" s="25">
        <v>97.02</v>
      </c>
      <c r="CX7" s="25">
        <v>96.46</v>
      </c>
      <c r="CY7" s="25">
        <v>96.09</v>
      </c>
      <c r="CZ7" s="25">
        <v>98.05</v>
      </c>
      <c r="DA7" s="25">
        <v>95.75</v>
      </c>
      <c r="DB7" s="25">
        <v>78.650000000000006</v>
      </c>
      <c r="DC7" s="25">
        <v>77.73</v>
      </c>
      <c r="DD7" s="25">
        <v>78.09</v>
      </c>
      <c r="DE7" s="25">
        <v>78.010000000000005</v>
      </c>
      <c r="DF7" s="25">
        <v>77.599999999999994</v>
      </c>
      <c r="DG7" s="25">
        <v>90.12</v>
      </c>
      <c r="DH7" s="25">
        <v>41.77</v>
      </c>
      <c r="DI7" s="25">
        <v>44.66</v>
      </c>
      <c r="DJ7" s="25">
        <v>47.15</v>
      </c>
      <c r="DK7" s="25">
        <v>50.16</v>
      </c>
      <c r="DL7" s="25">
        <v>52.73</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丸田 晋也</cp:lastModifiedBy>
  <cp:lastPrinted>2023-01-26T04:40:06Z</cp:lastPrinted>
  <dcterms:created xsi:type="dcterms:W3CDTF">2022-12-01T00:51:37Z</dcterms:created>
  <dcterms:modified xsi:type="dcterms:W3CDTF">2023-02-27T07:12:38Z</dcterms:modified>
  <cp:category/>
</cp:coreProperties>
</file>