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9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s="1"/>
  <c r="U35" i="9" l="1"/>
  <c r="BE34"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<sst xmlns="http://schemas.openxmlformats.org/spreadsheetml/2006/main" count="974" uniqueCount="546">
  <si>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</si>
  <si>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</si>
  <si>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</si>
  <si>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</si>
  <si>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</si>
  <si>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</si>
  <si>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</si>
  <si>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</si>
  <si>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</si>
  <si>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</si>
  <si>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</si>
  <si>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</si>
  <si>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</si>
  <si>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</si>
  <si>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</si>
  <si>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</si>
  <si>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</si>
  <si>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</si>
  <si>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</si>
  <si>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</si>
  <si>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</si>
  <si>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</si>
  <si>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</si>
  <si>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</si>
  <si>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</si>
  <si>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</si>
  <si>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</si>
  <si>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</si>
  <si>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</si>
  <si>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</si>
  <si>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</si>
  <si>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</si>
  <si>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</si>
  <si>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</si>
  <si>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</si>
  <si>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</si>
  <si>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</si>
  <si>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</si>
  <si>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</si>
  <si>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</si>
  <si>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</si>
  <si>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</si>
  <si>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</si>
  <si>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</si>
  <si>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</si>
  <si>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</si>
  <si>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</si>
  <si>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</si>
  <si>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</si>
  <si>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</si>
  <si>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</si>
  <si>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</si>
  <si>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</si>
  <si>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</si>
  <si>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</si>
  <si>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</si>
  <si>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</si>
  <si>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</si>
  <si>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</si>
  <si>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</si>
  <si>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</si>
  <si>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</si>
  <si>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</si>
  <si>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</si>
  <si>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</si>
  <si>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</si>
  <si>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</si>
  <si>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</si>
  <si>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</si>
  <si>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</si>
  <si>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</si>
  <si>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</si>
  <si>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</si>
  <si>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</si>
  <si>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</si>
  <si>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</si>
  <si>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</si>
  <si>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</si>
  <si>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</si>
  <si>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</si>
  <si>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</si>
  <si>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</si>
  <si>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</si>
  <si>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</si>
  <si>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</si>
  <si>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</si>
  <si>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</si>
  <si>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</si>
  <si>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</si>
  <si>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</si>
  <si>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</si>
  <si>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</si>
  <si>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</si>
  <si>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</si>
  <si>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</si>
  <si>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</si>
  <si>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</si>
  <si>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</si>
  <si>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</si>
  <si>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</si>
  <si>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</si>
  <si>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</si>
  <si>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</si>
  <si>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</si>
  <si>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</si>
  <si>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</si>
  <si>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</si>
  <si>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</si>
  <si>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</si>
  <si>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</si>
  <si>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</si>
  <si>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</si>
  <si>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</si>
  <si>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</si>
  <si>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</si>
  <si>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</si>
  <si>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</si>
  <si>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</si>
  <si>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</si>
  <si>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</si>
  <si>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</si>
  <si>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</si>
  <si>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</si>
  <si>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</si>
  <si>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</si>
  <si>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</si>
  <si>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</si>
  <si>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</si>
  <si>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</si>
  <si>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</si>
  <si>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</si>
  <si>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</si>
  <si>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</si>
  <si>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</si>
  <si>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</si>
  <si>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</si>
  <si>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</si>
  <si>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</si>
  <si>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</si>
  <si>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</si>
  <si>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</si>
  <si>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</si>
  <si>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</si>
  <si>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</si>
  <si>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</si>
  <si>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</si>
  <si>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</si>
  <si>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</si>
  <si>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</si>
  <si>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</si>
  <si>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</si>
  <si>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</si>
  <si>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</si>
  <si>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</si>
  <si>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</si>
  <si>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</si>
  <si>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</si>
  <si>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</si>
  <si>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</si>
  <si>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</si>
  <si>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</si>
  <si>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</si>
  <si>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</si>
  <si>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</si>
  <si>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</si>
  <si>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</si>
  <si>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</si>
  <si>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</si>
  <si>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</si>
  <si>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</si>
  <si>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</si>
  <si>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</si>
  <si>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</si>
  <si>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</si>
  <si>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</si>
  <si>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</si>
  <si>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</si>
  <si>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</si>
  <si>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</si>
  <si>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</si>
  <si>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</si>
  <si>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</si>
  <si>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</si>
  <si>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</si>
  <si>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</si>
  <si>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</si>
  <si>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</si>
  <si>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</si>
  <si>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</si>
  <si>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</si>
  <si>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</si>
  <si>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</si>
  <si>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</si>
  <si>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</si>
  <si>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</si>
  <si>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</si>
  <si>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北海道東神楽町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</si>
  <si>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</si>
  <si>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</si>
  <si>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</si>
  <si>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</si>
  <si>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</si>
  <si>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</si>
  <si>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</si>
  <si>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</si>
  <si>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</si>
  <si>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</si>
  <si>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</si>
  <si>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</si>
  <si>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</si>
  <si>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</si>
  <si>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</si>
  <si>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</si>
  <si>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</si>
  <si>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</si>
  <si>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</si>
  <si>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</si>
  <si>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</si>
  <si>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</si>
  <si>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</si>
  <si>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</si>
  <si>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</si>
  <si>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</si>
  <si>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</si>
  <si>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</si>
  <si>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</si>
  <si>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</si>
  <si>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</si>
  <si>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</si>
  <si>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</si>
  <si>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</si>
  <si>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</si>
  <si>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</si>
  <si>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</si>
  <si>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</si>
  <si>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</si>
  <si>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</si>
  <si>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</si>
  <si>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</si>
  <si>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</si>
  <si>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</si>
  <si>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</si>
  <si>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</si>
  <si>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</si>
  <si>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</si>
  <si>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</si>
  <si>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</si>
  <si>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</si>
  <si>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</si>
  <si>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</si>
  <si>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</si>
  <si>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</si>
  <si>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</si>
  <si>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</si>
  <si>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</si>
  <si>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</si>
  <si>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</si>
  <si>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</si>
  <si>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</si>
  <si>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</si>
  <si>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</si>
  <si>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</si>
  <si>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</si>
  <si>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</si>
  <si>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</si>
  <si>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</si>
  <si>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</si>
  <si>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</si>
  <si>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</si>
  <si>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</si>
  <si>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</si>
  <si>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</si>
  <si>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</si>
  <si>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</si>
  <si>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</si>
  <si>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</si>
  <si>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</si>
  <si>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</si>
  <si>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</si>
  <si>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</si>
  <si>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</si>
  <si>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</si>
  <si>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</si>
  <si>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</si>
  <si>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</si>
  <si>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</si>
  <si>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</si>
  <si>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</si>
  <si>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</si>
  <si>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</si>
  <si>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</si>
  <si>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</si>
  <si>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</si>
  <si>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</si>
  <si>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</si>
  <si>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</si>
  <si>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</si>
  <si>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</si>
  <si>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</si>
  <si>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</si>
  <si>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</si>
  <si>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</si>
  <si>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</si>
  <si>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</si>
  <si>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</si>
  <si>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</si>
  <si>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</si>
  <si>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</si>
  <si>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</si>
  <si>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</si>
  <si>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</si>
  <si>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</si>
  <si>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</si>
  <si>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</si>
  <si>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</si>
  <si>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</si>
  <si>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</si>
  <si>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</si>
  <si>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</si>
  <si>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</si>
  <si>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</si>
  <si>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</si>
  <si>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</si>
  <si>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</si>
  <si>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</si>
  <si>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</si>
  <si>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</si>
  <si>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</si>
  <si>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</si>
  <si>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</si>
  <si>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</si>
  <si>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t>
    <phoneticPr fontId="18"/>
  </si>
  <si>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</si>
  <si>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</si>
  <si>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</si>
  <si>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</si>
  <si>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</si>
  <si>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</si>
  <si>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</si>
  <si>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</si>
  <si>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</si>
  <si>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</si>
  <si>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</si>
  <si>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</si>
  <si>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</si>
  <si>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</si>
  <si>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</si>
  <si>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</si>
  <si>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北海道東神楽町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</si>
  <si>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</si>
  <si>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</si>
  <si>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</si>
  <si>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</si>
  <si>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</si>
  <si>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</si>
  <si>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</si>
  <si>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</si>
  <si>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</si>
  <si>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</si>
  <si>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</si>
  <si>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</si>
  <si>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</si>
  <si>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</si>
  <si>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</si>
  <si>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</si>
  <si>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</si>
  <si>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</si>
  <si>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</si>
  <si>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</si>
  <si>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</si>
  <si>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</si>
  <si>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</si>
  <si>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</si>
  <si>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</si>
  <si>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</si>
  <si>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</si>
  <si>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</si>
  <si>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</si>
  <si>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</si>
  <si>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</si>
  <si>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</si>
  <si>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</si>
  <si>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</si>
  <si>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</si>
  <si>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</si>
  <si>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</si>
  <si>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</si>
  <si>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</si>
  <si>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</si>
  <si>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</si>
  <si>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</si>
  <si>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</si>
  <si>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</si>
  <si>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</si>
  <si>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</si>
  <si>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</si>
  <si>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</si>
  <si>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</si>
  <si>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</si>
  <si>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</si>
  <si>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</si>
  <si>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</si>
  <si>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</si>
  <si>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</si>
  <si>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</si>
  <si>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</si>
  <si>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</si>
  <si>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</si>
  <si>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</si>
  <si>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</si>
  <si>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</si>
  <si>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</si>
  <si>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</si>
  <si>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</si>
  <si>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</si>
  <si>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</si>
  <si>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</si>
  <si>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</si>
  <si>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</si>
  <si>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</si>
  <si>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</si>
  <si>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</si>
  <si>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</si>
  <si>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</si>
  <si>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</si>
  <si>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</si>
  <si>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</si>
  <si>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</si>
  <si>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</si>
  <si>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</si>
  <si>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</si>
  <si>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</si>
  <si>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</si>
  <si>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</si>
  <si>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</si>
  <si>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</si>
  <si>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</si>
  <si>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</si>
  <si>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</si>
  <si>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</si>
  <si>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</si>
  <si>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</si>
  <si>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</si>
  <si>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</si>
  <si>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</si>
  <si>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</si>
  <si>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</si>
  <si>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</si>
  <si>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</si>
  <si>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</si>
  <si>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</si>
  <si>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</si>
  <si>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</si>
  <si>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</si>
  <si>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</si>
  <si>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</si>
  <si>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</si>
  <si>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</si>
  <si>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</si>
  <si>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</si>
  <si>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</si>
  <si>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</si>
  <si>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</si>
  <si>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</si>
  <si>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</si>
  <si>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</si>
  <si>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</si>
  <si>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</si>
  <si>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</si>
  <si>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</si>
  <si>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</si>
  <si>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</si>
  <si>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</si>
  <si>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</si>
  <si>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</si>
  <si>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</si>
  <si>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</si>
  <si>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</si>
  <si>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</si>
  <si>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</si>
  <si>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</si>
  <si>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</si>
  <si>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</si>
  <si>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</si>
  <si>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</si>
  <si>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</si>
  <si>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</si>
  <si>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</si>
  <si>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</si>
  <si>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</si>
  <si>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</si>
  <si>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</si>
  <si>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</si>
  <si>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</si>
  <si>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</si>
  <si>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</si>
  <si>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</si>
  <si>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</si>
  <si>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</si>
  <si>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</si>
  <si>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</si>
  <si>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</si>
  <si>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</si>
  <si>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</si>
  <si>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</si>
  <si>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</si>
  <si>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</si>
  <si>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</si>
  <si>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</si>
  <si>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</si>
  <si>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</si>
  <si>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</si>
  <si>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</si>
  <si>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</si>
  <si>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</si>
  <si>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</si>
  <si>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</si>
  <si>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</si>
  <si>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</si>
  <si>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</si>
  <si>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1.04</t>
  </si>
  <si>
    <t>▲ 1.68</t>
  </si>
  <si>
    <t>一般会計</t>
  </si>
  <si>
    <t>水道事業会計</t>
  </si>
  <si>
    <t>国民健康保険特別会計診療施設勘定</t>
  </si>
  <si>
    <t>公共下水道特別会計</t>
  </si>
  <si>
    <t>国民健康保険特別会計事業勘定</t>
  </si>
  <si>
    <t>その他会計（赤字）</t>
  </si>
  <si>
    <t>その他会計（黒字）</t>
  </si>
  <si>
    <t>-</t>
    <phoneticPr fontId="2"/>
  </si>
  <si>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</si>
  <si>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</si>
  <si>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</si>
  <si>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</si>
  <si>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</si>
  <si>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</si>
  <si>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8">
      <t>タイセツチクコウイキレンゴウ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</si>
  <si>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</si>
  <si>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</si>
  <si>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東神楽町土地開発公社</t>
    <rPh sb="0" eb="4">
      <t>ヒガシカグラチョウ</t>
    </rPh>
    <rPh sb="4" eb="6">
      <t>トチ</t>
    </rPh>
    <rPh sb="6" eb="8">
      <t>カイハツ</t>
    </rPh>
    <rPh sb="8" eb="10">
      <t>コウシャ</t>
    </rPh>
    <phoneticPr fontId="2"/>
  </si>
  <si>
    <t>東神楽新都市開発公社</t>
    <rPh sb="0" eb="3">
      <t>ヒガシカグラ</t>
    </rPh>
    <rPh sb="3" eb="6">
      <t>シントシ</t>
    </rPh>
    <rPh sb="6" eb="8">
      <t>カイハツ</t>
    </rPh>
    <rPh sb="8" eb="10">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</si>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</sst>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101667</c:v>
                </c:pt>
                <c:pt idx="1">
                  <c:v>69150</c:v>
                </c:pt>
                <c:pt idx="2">
                  <c:v>79077</c:v>
                </c:pt>
                <c:pt idx="3">
                  <c:v>144997</c:v>
                </c:pt>
                <c:pt idx="4">
                  <c:v>46179</c:v>
                </c:pt>
              </c:numCache>
            </c:numRef>
          </c:val>
          <c:smooth val="0"/>
        </c:ser>
        <c:dLbls>
          <c:showLegendKey val="0"/>
          <c:showVal val="0"/>
          <c:showCatName val="0"/>
          <c:showSerName val="0"/>
          <c:showPercent val="0"/>
          <c:showBubbleSize val="0"/>
        </c:dLbls>
        <c:marker val="1"/>
        <c:smooth val="0"/>
        <c:axId val="99081216"/>
        <c:axId val="99083392"/>
      </c:lineChart>
      <c:catAx>
        <c:axId val="99081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83392"/>
        <c:crosses val="autoZero"/>
        <c:auto val="1"/>
        <c:lblAlgn val="ctr"/>
        <c:lblOffset val="100"/>
        <c:tickLblSkip val="1"/>
        <c:tickMarkSkip val="1"/>
        <c:noMultiLvlLbl val="0"/>
      </c:catAx>
      <c:valAx>
        <c:axId val="990833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8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7.51</c:v>
                </c:pt>
                <c:pt idx="1">
                  <c:v>11.32</c:v>
                </c:pt>
                <c:pt idx="2">
                  <c:v>7.41</c:v>
                </c:pt>
                <c:pt idx="3">
                  <c:v>6.9</c:v>
                </c:pt>
                <c:pt idx="4">
                  <c:v>8.09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21.07</c:v>
                </c:pt>
                <c:pt idx="1">
                  <c:v>21.22</c:v>
                </c:pt>
                <c:pt idx="2">
                  <c:v>24.98</c:v>
                </c:pt>
                <c:pt idx="3">
                  <c:v>25.52</c:v>
                </c:pt>
                <c:pt idx="4">
                  <c:v>22.83</c:v>
                </c:pt>
              </c:numCache>
            </c:numRef>
          </c:val>
        </c:ser>
        <c:dLbls>
          <c:showLegendKey val="0"/>
          <c:showVal val="0"/>
          <c:showCatName val="0"/>
          <c:showSerName val="0"/>
          <c:showPercent val="0"/>
          <c:showBubbleSize val="0"/>
        </c:dLbls>
        <c:gapWidth val="250"/>
        <c:overlap val="100"/>
        <c:axId val="114221440"/>
        <c:axId val="11422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6.43</c:v>
                </c:pt>
                <c:pt idx="1">
                  <c:v>7.17</c:v>
                </c:pt>
                <c:pt idx="2">
                  <c:v>-1.04</c:v>
                </c:pt>
                <c:pt idx="3">
                  <c:v>0.54</c:v>
                </c:pt>
                <c:pt idx="4">
                  <c:v>-1.68</c:v>
                </c:pt>
              </c:numCache>
            </c:numRef>
          </c:val>
          <c:smooth val="0"/>
        </c:ser>
        <c:dLbls>
          <c:showLegendKey val="0"/>
          <c:showVal val="0"/>
          <c:showCatName val="0"/>
          <c:showSerName val="0"/>
          <c:showPercent val="0"/>
          <c:showBubbleSize val="0"/>
        </c:dLbls>
        <c:marker val="1"/>
        <c:smooth val="0"/>
        <c:axId val="114221440"/>
        <c:axId val="114223360"/>
      </c:lineChart>
      <c:catAx>
        <c:axId val="1142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23360"/>
        <c:crosses val="autoZero"/>
        <c:auto val="1"/>
        <c:lblAlgn val="ctr"/>
        <c:lblOffset val="100"/>
        <c:tickLblSkip val="1"/>
        <c:tickMarkSkip val="1"/>
        <c:noMultiLvlLbl val="0"/>
      </c:catAx>
      <c:valAx>
        <c:axId val="11422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2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0.06</c:v>
                </c:pt>
                <c:pt idx="4">
                  <c:v>#N/A</c:v>
                </c:pt>
                <c:pt idx="5">
                  <c:v>0.22</c:v>
                </c:pt>
                <c:pt idx="6">
                  <c:v>#N/A</c:v>
                </c:pt>
                <c:pt idx="7">
                  <c:v>0.42</c:v>
                </c:pt>
                <c:pt idx="8">
                  <c:v>#N/A</c:v>
                </c:pt>
                <c:pt idx="9">
                  <c:v>0.49</c:v>
                </c:pt>
              </c:numCache>
            </c:numRef>
          </c:val>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0.37</c:v>
                </c:pt>
                <c:pt idx="2">
                  <c:v>#N/A</c:v>
                </c:pt>
                <c:pt idx="3">
                  <c:v>0.6</c:v>
                </c:pt>
                <c:pt idx="4">
                  <c:v>#N/A</c:v>
                </c:pt>
                <c:pt idx="5">
                  <c:v>0.65</c:v>
                </c:pt>
                <c:pt idx="6">
                  <c:v>#N/A</c:v>
                </c:pt>
                <c:pt idx="7">
                  <c:v>0.48</c:v>
                </c:pt>
                <c:pt idx="8">
                  <c:v>#N/A</c:v>
                </c:pt>
                <c:pt idx="9">
                  <c:v>0.54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3.96</c:v>
                </c:pt>
                <c:pt idx="2">
                  <c:v>#N/A</c:v>
                </c:pt>
                <c:pt idx="3">
                  <c:v>3.45</c:v>
                </c:pt>
                <c:pt idx="4">
                  <c:v>#N/A</c:v>
                </c:pt>
                <c:pt idx="5">
                  <c:v>4.1399999999999997</c:v>
                </c:pt>
                <c:pt idx="6">
                  <c:v>#N/A</c:v>
                </c:pt>
                <c:pt idx="7">
                  <c:v>3.95</c:v>
                </c:pt>
                <c:pt idx="8">
                  <c:v>#N/A</c:v>
                </c:pt>
                <c:pt idx="9">
                  <c:v>3.61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c:v>
                </c:pt>
                <c:pt idx="2">
                  <c:v>#N/A</c:v>
                </c:pt>
                <c:pt idx="3">
                  <c:v>11.32</c:v>
                </c:pt>
                <c:pt idx="4">
                  <c:v>#N/A</c:v>
                </c:pt>
                <c:pt idx="5">
                  <c:v>7.4</c:v>
                </c:pt>
                <c:pt idx="6">
                  <c:v>#N/A</c:v>
                </c:pt>
                <c:pt idx="7">
                  <c:v>6.89</c:v>
                </c:pt>
                <c:pt idx="8">
                  <c:v>#N/A</c:v>
                </c:pt>
                <c:pt idx="9">
                  <c:v>8.09</c:v>
                </c:pt>
              </c:numCache>
            </c:numRef>
          </c:val>
        </c:ser>
        <c:dLbls>
          <c:showLegendKey val="0"/>
          <c:showVal val="0"/>
          <c:showCatName val="0"/>
          <c:showSerName val="0"/>
          <c:showPercent val="0"/>
          <c:showBubbleSize val="0"/>
        </c:dLbls>
        <c:gapWidth val="150"/>
        <c:overlap val="100"/>
        <c:axId val="114308992"/>
        <c:axId val="114310528"/>
      </c:barChart>
      <c:catAx>
        <c:axId val="11430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10528"/>
        <c:crosses val="autoZero"/>
        <c:auto val="1"/>
        <c:lblAlgn val="ctr"/>
        <c:lblOffset val="100"/>
        <c:tickLblSkip val="1"/>
        <c:tickMarkSkip val="1"/>
        <c:noMultiLvlLbl val="0"/>
      </c:catAx>
      <c:valAx>
        <c:axId val="11431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0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543</c:v>
                </c:pt>
                <c:pt idx="5">
                  <c:v>532</c:v>
                </c:pt>
                <c:pt idx="8">
                  <c:v>530</c:v>
                </c:pt>
                <c:pt idx="11">
                  <c:v>545</c:v>
                </c:pt>
                <c:pt idx="14">
                  <c:v>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0</c:v>
                </c:pt>
                <c:pt idx="6">
                  <c:v>5</c:v>
                </c:pt>
                <c:pt idx="9">
                  <c:v>17</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18</c:v>
                </c:pt>
                <c:pt idx="6">
                  <c:v>21</c:v>
                </c:pt>
                <c:pt idx="9">
                  <c:v>21</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133</c:v>
                </c:pt>
                <c:pt idx="3">
                  <c:v>109</c:v>
                </c:pt>
                <c:pt idx="6">
                  <c:v>122</c:v>
                </c:pt>
                <c:pt idx="9">
                  <c:v>140</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720</c:v>
                </c:pt>
                <c:pt idx="3">
                  <c:v>686</c:v>
                </c:pt>
                <c:pt idx="6">
                  <c:v>666</c:v>
                </c:pt>
                <c:pt idx="9">
                  <c:v>654</c:v>
                </c:pt>
                <c:pt idx="12">
                  <c:v>634</c:v>
                </c:pt>
              </c:numCache>
            </c:numRef>
          </c:val>
        </c:ser>
        <c:dLbls>
          <c:showLegendKey val="0"/>
          <c:showVal val="0"/>
          <c:showCatName val="0"/>
          <c:showSerName val="0"/>
          <c:showPercent val="0"/>
          <c:showBubbleSize val="0"/>
        </c:dLbls>
        <c:gapWidth val="100"/>
        <c:overlap val="100"/>
        <c:axId val="117928320"/>
        <c:axId val="11793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340</c:v>
                </c:pt>
                <c:pt idx="2">
                  <c:v>#N/A</c:v>
                </c:pt>
                <c:pt idx="3">
                  <c:v>#N/A</c:v>
                </c:pt>
                <c:pt idx="4">
                  <c:v>281</c:v>
                </c:pt>
                <c:pt idx="5">
                  <c:v>#N/A</c:v>
                </c:pt>
                <c:pt idx="6">
                  <c:v>#N/A</c:v>
                </c:pt>
                <c:pt idx="7">
                  <c:v>284</c:v>
                </c:pt>
                <c:pt idx="8">
                  <c:v>#N/A</c:v>
                </c:pt>
                <c:pt idx="9">
                  <c:v>#N/A</c:v>
                </c:pt>
                <c:pt idx="10">
                  <c:v>287</c:v>
                </c:pt>
                <c:pt idx="11">
                  <c:v>#N/A</c:v>
                </c:pt>
                <c:pt idx="12">
                  <c:v>#N/A</c:v>
                </c:pt>
                <c:pt idx="13">
                  <c:v>257</c:v>
                </c:pt>
                <c:pt idx="14">
                  <c:v>#N/A</c:v>
                </c:pt>
              </c:numCache>
            </c:numRef>
          </c:val>
          <c:smooth val="0"/>
        </c:ser>
        <c:dLbls>
          <c:showLegendKey val="0"/>
          <c:showVal val="0"/>
          <c:showCatName val="0"/>
          <c:showSerName val="0"/>
          <c:showPercent val="0"/>
          <c:showBubbleSize val="0"/>
        </c:dLbls>
        <c:marker val="1"/>
        <c:smooth val="0"/>
        <c:axId val="117928320"/>
        <c:axId val="117930240"/>
      </c:lineChart>
      <c:catAx>
        <c:axId val="1179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30240"/>
        <c:crosses val="autoZero"/>
        <c:auto val="1"/>
        <c:lblAlgn val="ctr"/>
        <c:lblOffset val="100"/>
        <c:tickLblSkip val="1"/>
        <c:tickMarkSkip val="1"/>
        <c:noMultiLvlLbl val="0"/>
      </c:catAx>
      <c:valAx>
        <c:axId val="11793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4549</c:v>
                </c:pt>
                <c:pt idx="5">
                  <c:v>4453</c:v>
                </c:pt>
                <c:pt idx="8">
                  <c:v>4387</c:v>
                </c:pt>
                <c:pt idx="11">
                  <c:v>4497</c:v>
                </c:pt>
                <c:pt idx="14">
                  <c:v>4389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1178</c:v>
                </c:pt>
                <c:pt idx="5">
                  <c:v>1080</c:v>
                </c:pt>
                <c:pt idx="8">
                  <c:v>1046</c:v>
                </c:pt>
                <c:pt idx="11">
                  <c:v>1037</c:v>
                </c:pt>
                <c:pt idx="14">
                  <c:v>977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1310</c:v>
                </c:pt>
                <c:pt idx="5">
                  <c:v>1291</c:v>
                </c:pt>
                <c:pt idx="8">
                  <c:v>1452</c:v>
                </c:pt>
                <c:pt idx="11">
                  <c:v>1544</c:v>
                </c:pt>
                <c:pt idx="14">
                  <c:v>1432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57</c:v>
                </c:pt>
                <c:pt idx="3">
                  <c:v>60</c:v>
                </c:pt>
                <c:pt idx="6">
                  <c:v>64</c:v>
                </c:pt>
                <c:pt idx="9">
                  <c:v>64</c:v>
                </c:pt>
                <c:pt idx="12">
                  <c:v>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913</c:v>
                </c:pt>
                <c:pt idx="3">
                  <c:v>732</c:v>
                </c:pt>
                <c:pt idx="6">
                  <c:v>688</c:v>
                </c:pt>
                <c:pt idx="9">
                  <c:v>628</c:v>
                </c:pt>
                <c:pt idx="12">
                  <c:v>542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133</c:v>
                </c:pt>
                <c:pt idx="3">
                  <c:v>133</c:v>
                </c:pt>
                <c:pt idx="6">
                  <c:v>115</c:v>
                </c:pt>
                <c:pt idx="9">
                  <c:v>166</c:v>
                </c:pt>
                <c:pt idx="12">
                  <c:v>182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1398</c:v>
                </c:pt>
                <c:pt idx="3">
                  <c:v>1546</c:v>
                </c:pt>
                <c:pt idx="6">
                  <c:v>1678</c:v>
                </c:pt>
                <c:pt idx="9">
                  <c:v>1654</c:v>
                </c:pt>
                <c:pt idx="12">
                  <c:v>1582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218</c:v>
                </c:pt>
                <c:pt idx="3">
                  <c:v>531</c:v>
                </c:pt>
                <c:pt idx="6">
                  <c:v>509</c:v>
                </c:pt>
                <c:pt idx="9">
                  <c:v>477</c:v>
                </c:pt>
                <c:pt idx="12">
                  <c:v>439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5398</c:v>
                </c:pt>
                <c:pt idx="3">
                  <c:v>5124</c:v>
                </c:pt>
                <c:pt idx="6">
                  <c:v>5123</c:v>
                </c:pt>
                <c:pt idx="9">
                  <c:v>5285</c:v>
                </c:pt>
                <c:pt idx="12">
                  <c:v>5027</c:v>
                </c:pt>
              </c:numCache>
            </c:numRef>
          </c:val>
        </c:ser>
        <c:dLbls>
          <c:showLegendKey val="0"/>
          <c:showVal val="0"/>
          <c:showCatName val="0"/>
          <c:showSerName val="0"/>
          <c:showPercent val="0"/>
          <c:showBubbleSize val="0"/>
        </c:dLbls>
        <c:gapWidth val="100"/>
        <c:overlap val="100"/>
        <c:axId val="124725504"/>
        <c:axId val="12473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1080</c:v>
                </c:pt>
                <c:pt idx="2">
                  <c:v>#N/A</c:v>
                </c:pt>
                <c:pt idx="3">
                  <c:v>#N/A</c:v>
                </c:pt>
                <c:pt idx="4">
                  <c:v>1302</c:v>
                </c:pt>
                <c:pt idx="5">
                  <c:v>#N/A</c:v>
                </c:pt>
                <c:pt idx="6">
                  <c:v>#N/A</c:v>
                </c:pt>
                <c:pt idx="7">
                  <c:v>1290</c:v>
                </c:pt>
                <c:pt idx="8">
                  <c:v>#N/A</c:v>
                </c:pt>
                <c:pt idx="9">
                  <c:v>#N/A</c:v>
                </c:pt>
                <c:pt idx="10">
                  <c:v>1197</c:v>
                </c:pt>
                <c:pt idx="11">
                  <c:v>#N/A</c:v>
                </c:pt>
                <c:pt idx="12">
                  <c:v>#N/A</c:v>
                </c:pt>
                <c:pt idx="13">
                  <c:v>1011</c:v>
                </c:pt>
                <c:pt idx="14">
                  <c:v>#N/A</c:v>
                </c:pt>
              </c:numCache>
            </c:numRef>
          </c:val>
          <c:smooth val="0"/>
        </c:ser>
        <c:dLbls>
          <c:showLegendKey val="0"/>
          <c:showVal val="0"/>
          <c:showCatName val="0"/>
          <c:showSerName val="0"/>
          <c:showPercent val="0"/>
          <c:showBubbleSize val="0"/>
        </c:dLbls>
        <c:marker val="1"/>
        <c:smooth val="0"/>
        <c:axId val="124725504"/>
        <c:axId val="124739968"/>
      </c:lineChart>
      <c:catAx>
        <c:axId val="12472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739968"/>
        <c:crosses val="autoZero"/>
        <c:auto val="1"/>
        <c:lblAlgn val="ctr"/>
        <c:lblOffset val="100"/>
        <c:tickLblSkip val="1"/>
        <c:tickMarkSkip val="1"/>
        <c:noMultiLvlLbl val="0"/>
      </c:catAx>
      <c:valAx>
        <c:axId val="12473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2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10,237
10,221
68.50
5,399,472
5,098,466
257,007
3,175,983
4,973,963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大規模な宅地造成・分譲により人口が年々増加しており、自主財源である住民税等も前年に比べ増加しているが、類似団体平均を下回っている。</a:t>
          </a:r>
          <a:endParaRPr lang="ja-JP" altLang="ja-JP" sz="1300">
            <a:effectLst/>
          </a:endParaRPr>
        </a:p>
        <a:p>
          <a:pPr rtl="0"/>
          <a:r>
            <a:rPr lang="ja-JP" altLang="ja-JP" sz="1300" b="0" i="0" baseline="0">
              <a:solidFill>
                <a:schemeClr val="dk1"/>
              </a:solidFill>
              <a:effectLst/>
              <a:latin typeface="+mn-lt"/>
              <a:ea typeface="+mn-ea"/>
              <a:cs typeface="+mn-cs"/>
            </a:rPr>
            <a:t>今後も、収納対策室での滞納処分、強制執行など税の徴収強化を図り、歳入の確保に努める。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127423</xdr:rowOff>
    </xdr:to>
    <xdr:cxnSp macro="">
      <xdr:nvCxnSpPr>
        <xdr:cNvPr id="66" name="直線コネクタ 65"/>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127423</xdr:rowOff>
    </xdr:from>
    <xdr:to>
      <xdr:col>6</xdr:col>
      <xdr:colOff>0</xdr:colOff>
      <xdr:row>43</xdr:row>
      <xdr:rowOff>127423</xdr:rowOff>
    </xdr:to>
    <xdr:cxnSp macro="">
      <xdr:nvCxnSpPr>
        <xdr:cNvPr id="69" name="直線コネクタ 68"/>
        <xdr:cNvCxnSpPr/>
      </xdr:nvCxnSpPr>
      <xdr:spPr>
        <a:xfrm>
          <a:off x="3225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127423</xdr:rowOff>
    </xdr:from>
    <xdr:to>
      <xdr:col>4</xdr:col>
      <xdr:colOff>482600</xdr:colOff>
      <xdr:row>43</xdr:row>
      <xdr:rowOff>127423</xdr:rowOff>
    </xdr:to>
    <xdr:cxnSp macro="">
      <xdr:nvCxnSpPr>
        <xdr:cNvPr id="72" name="直線コネクタ 71"/>
        <xdr:cNvCxnSpPr/>
      </xdr:nvCxnSpPr>
      <xdr:spPr>
        <a:xfrm>
          <a:off x="2336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127423</xdr:rowOff>
    </xdr:from>
    <xdr:to>
      <xdr:col>3</xdr:col>
      <xdr:colOff>279400</xdr:colOff>
      <xdr:row>43</xdr:row>
      <xdr:rowOff>127423</xdr:rowOff>
    </xdr:to>
    <xdr:cxnSp macro="">
      <xdr:nvCxnSpPr>
        <xdr:cNvPr id="75" name="直線コネクタ 74"/>
        <xdr:cNvCxnSpPr/>
      </xdr:nvCxnSpPr>
      <xdr:spPr>
        <a:xfrm>
          <a:off x="1447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8" name="フローチャート : 判断 77"/>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79" name="テキスト ボックス 78"/>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5" name="円/楕円 84"/>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48700</xdr:rowOff>
    </xdr:from>
    <xdr:ext cx="762000" cy="259045"/>
    <xdr:sp macro="" textlink="">
      <xdr:nvSpPr>
        <xdr:cNvPr id="86"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7" name="円/楕円 86"/>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163000</xdr:rowOff>
    </xdr:from>
    <xdr:ext cx="736600" cy="259045"/>
    <xdr:sp macro="" textlink="">
      <xdr:nvSpPr>
        <xdr:cNvPr id="88" name="テキスト ボックス 87"/>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76623</xdr:rowOff>
    </xdr:from>
    <xdr:to>
      <xdr:col>4</xdr:col>
      <xdr:colOff>533400</xdr:colOff>
      <xdr:row>44</xdr:row>
      <xdr:rowOff>6773</xdr:rowOff>
    </xdr:to>
    <xdr:sp macro="" textlink="">
      <xdr:nvSpPr>
        <xdr:cNvPr id="89" name="円/楕円 88"/>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163000</xdr:rowOff>
    </xdr:from>
    <xdr:ext cx="762000" cy="259045"/>
    <xdr:sp macro="" textlink="">
      <xdr:nvSpPr>
        <xdr:cNvPr id="90" name="テキスト ボックス 89"/>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76623</xdr:rowOff>
    </xdr:from>
    <xdr:to>
      <xdr:col>3</xdr:col>
      <xdr:colOff>330200</xdr:colOff>
      <xdr:row>44</xdr:row>
      <xdr:rowOff>6773</xdr:rowOff>
    </xdr:to>
    <xdr:sp macro="" textlink="">
      <xdr:nvSpPr>
        <xdr:cNvPr id="91" name="円/楕円 90"/>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163000</xdr:rowOff>
    </xdr:from>
    <xdr:ext cx="762000" cy="259045"/>
    <xdr:sp macro="" textlink="">
      <xdr:nvSpPr>
        <xdr:cNvPr id="92" name="テキスト ボックス 91"/>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76623</xdr:rowOff>
    </xdr:from>
    <xdr:to>
      <xdr:col>2</xdr:col>
      <xdr:colOff>127000</xdr:colOff>
      <xdr:row>44</xdr:row>
      <xdr:rowOff>6773</xdr:rowOff>
    </xdr:to>
    <xdr:sp macro="" textlink="">
      <xdr:nvSpPr>
        <xdr:cNvPr id="93" name="円/楕円 92"/>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16950</xdr:rowOff>
    </xdr:from>
    <xdr:ext cx="762000" cy="259045"/>
    <xdr:sp macro="" textlink="">
      <xdr:nvSpPr>
        <xdr:cNvPr id="94" name="テキスト ボックス 93"/>
        <xdr:cNvSpPr txBox="1"/>
      </xdr:nvSpPr>
      <xdr:spPr>
        <a:xfrm>
          <a:off x="1066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公債費償還額の減少など義務的経費の削減をおこなっているが、類似団体平均を上回っている。</a:t>
          </a:r>
        </a:p>
        <a:p>
          <a:r>
            <a:rPr kumimoji="1" lang="ja-JP" altLang="en-US" sz="1300">
              <a:latin typeface="ＭＳ Ｐゴシック"/>
            </a:rPr>
            <a:t>今後においても、事務事業の見直しや効率化を図り、経常経費の削減に努める。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71544</xdr:rowOff>
    </xdr:from>
    <xdr:to>
      <xdr:col>7</xdr:col>
      <xdr:colOff>152400</xdr:colOff>
      <xdr:row>64</xdr:row>
      <xdr:rowOff>147955</xdr:rowOff>
    </xdr:to>
    <xdr:cxnSp macro="">
      <xdr:nvCxnSpPr>
        <xdr:cNvPr id="129" name="直線コネクタ 128"/>
        <xdr:cNvCxnSpPr/>
      </xdr:nvCxnSpPr>
      <xdr:spPr>
        <a:xfrm>
          <a:off x="4114800" y="1104434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71544</xdr:rowOff>
    </xdr:to>
    <xdr:cxnSp macro="">
      <xdr:nvCxnSpPr>
        <xdr:cNvPr id="132" name="直線コネクタ 131"/>
        <xdr:cNvCxnSpPr/>
      </xdr:nvCxnSpPr>
      <xdr:spPr>
        <a:xfrm>
          <a:off x="3225800" y="109639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162560</xdr:rowOff>
    </xdr:to>
    <xdr:cxnSp macro="">
      <xdr:nvCxnSpPr>
        <xdr:cNvPr id="135" name="直線コネクタ 134"/>
        <xdr:cNvCxnSpPr/>
      </xdr:nvCxnSpPr>
      <xdr:spPr>
        <a:xfrm>
          <a:off x="2336800" y="1080706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63</xdr:row>
      <xdr:rowOff>5715</xdr:rowOff>
    </xdr:to>
    <xdr:cxnSp macro="">
      <xdr:nvCxnSpPr>
        <xdr:cNvPr id="138" name="直線コネクタ 137"/>
        <xdr:cNvCxnSpPr/>
      </xdr:nvCxnSpPr>
      <xdr:spPr>
        <a:xfrm>
          <a:off x="1447800" y="1070250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48" name="円/楕円 147"/>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69232</xdr:rowOff>
    </xdr:from>
    <xdr:ext cx="762000" cy="259045"/>
    <xdr:sp macro="" textlink="">
      <xdr:nvSpPr>
        <xdr:cNvPr id="149"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0" name="円/楕円 149"/>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1" name="テキスト ボックス 150"/>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2" name="円/楕円 151"/>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52087</xdr:rowOff>
    </xdr:from>
    <xdr:ext cx="762000" cy="259045"/>
    <xdr:sp macro="" textlink="">
      <xdr:nvSpPr>
        <xdr:cNvPr id="153" name="テキスト ボックス 152"/>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126365</xdr:rowOff>
    </xdr:from>
    <xdr:to>
      <xdr:col>3</xdr:col>
      <xdr:colOff>330200</xdr:colOff>
      <xdr:row>63</xdr:row>
      <xdr:rowOff>56515</xdr:rowOff>
    </xdr:to>
    <xdr:sp macro="" textlink="">
      <xdr:nvSpPr>
        <xdr:cNvPr id="154" name="円/楕円 153"/>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66692</xdr:rowOff>
    </xdr:from>
    <xdr:ext cx="762000" cy="259045"/>
    <xdr:sp macro="" textlink="">
      <xdr:nvSpPr>
        <xdr:cNvPr id="155" name="テキスト ボックス 154"/>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56" name="円/楕円 155"/>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57" name="テキスト ボックス 156"/>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[181,248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物件費の歳出抑制を図っていることにより、類似団体平均より低い数値となっている。</a:t>
          </a:r>
        </a:p>
        <a:p>
          <a:r>
            <a:rPr kumimoji="1" lang="ja-JP" altLang="en-US" sz="1300">
              <a:latin typeface="ＭＳ Ｐゴシック"/>
            </a:rPr>
            <a:t>今後も適正な定員管理、物件費の歳出抑制を図っていく。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160891</xdr:rowOff>
    </xdr:from>
    <xdr:to>
      <xdr:col>7</xdr:col>
      <xdr:colOff>152400</xdr:colOff>
      <xdr:row>81</xdr:row>
      <xdr:rowOff>168159</xdr:rowOff>
    </xdr:to>
    <xdr:cxnSp macro="">
      <xdr:nvCxnSpPr>
        <xdr:cNvPr id="193" name="直線コネクタ 192"/>
        <xdr:cNvCxnSpPr/>
      </xdr:nvCxnSpPr>
      <xdr:spPr>
        <a:xfrm>
          <a:off x="4114800" y="14048341"/>
          <a:ext cx="8382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152935</xdr:rowOff>
    </xdr:from>
    <xdr:ext cx="762000" cy="259045"/>
    <xdr:sp macro="" textlink="">
      <xdr:nvSpPr>
        <xdr:cNvPr id="194" name="人件費・物件費等の状況平均値テキスト"/>
        <xdr:cNvSpPr txBox="1"/>
      </xdr:nvSpPr>
      <xdr:spPr>
        <a:xfrm>
          <a:off x="5041900" y="1404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154143</xdr:rowOff>
    </xdr:from>
    <xdr:to>
      <xdr:col>6</xdr:col>
      <xdr:colOff>0</xdr:colOff>
      <xdr:row>81</xdr:row>
      <xdr:rowOff>160891</xdr:rowOff>
    </xdr:to>
    <xdr:cxnSp macro="">
      <xdr:nvCxnSpPr>
        <xdr:cNvPr id="196" name="直線コネクタ 195"/>
        <xdr:cNvCxnSpPr/>
      </xdr:nvCxnSpPr>
      <xdr:spPr>
        <a:xfrm>
          <a:off x="3225800" y="1404159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154143</xdr:rowOff>
    </xdr:from>
    <xdr:to>
      <xdr:col>4</xdr:col>
      <xdr:colOff>482600</xdr:colOff>
      <xdr:row>81</xdr:row>
      <xdr:rowOff>166534</xdr:rowOff>
    </xdr:to>
    <xdr:cxnSp macro="">
      <xdr:nvCxnSpPr>
        <xdr:cNvPr id="199" name="直線コネクタ 198"/>
        <xdr:cNvCxnSpPr/>
      </xdr:nvCxnSpPr>
      <xdr:spPr>
        <a:xfrm flipV="1">
          <a:off x="2336800" y="14041593"/>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160162</xdr:rowOff>
    </xdr:from>
    <xdr:to>
      <xdr:col>3</xdr:col>
      <xdr:colOff>279400</xdr:colOff>
      <xdr:row>81</xdr:row>
      <xdr:rowOff>166534</xdr:rowOff>
    </xdr:to>
    <xdr:cxnSp macro="">
      <xdr:nvCxnSpPr>
        <xdr:cNvPr id="202" name="直線コネクタ 201"/>
        <xdr:cNvCxnSpPr/>
      </xdr:nvCxnSpPr>
      <xdr:spPr>
        <a:xfrm>
          <a:off x="1447800" y="14047612"/>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25442</xdr:rowOff>
    </xdr:from>
    <xdr:to>
      <xdr:col>2</xdr:col>
      <xdr:colOff>127000</xdr:colOff>
      <xdr:row>82</xdr:row>
      <xdr:rowOff>127042</xdr:rowOff>
    </xdr:to>
    <xdr:sp macro="" textlink="">
      <xdr:nvSpPr>
        <xdr:cNvPr id="205" name="フローチャート : 判断 204"/>
        <xdr:cNvSpPr/>
      </xdr:nvSpPr>
      <xdr:spPr>
        <a:xfrm>
          <a:off x="1397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111819</xdr:rowOff>
    </xdr:from>
    <xdr:ext cx="762000" cy="259045"/>
    <xdr:sp macro="" textlink="">
      <xdr:nvSpPr>
        <xdr:cNvPr id="206" name="テキスト ボックス 205"/>
        <xdr:cNvSpPr txBox="1"/>
      </xdr:nvSpPr>
      <xdr:spPr>
        <a:xfrm>
          <a:off x="1066800" y="141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117359</xdr:rowOff>
    </xdr:from>
    <xdr:to>
      <xdr:col>7</xdr:col>
      <xdr:colOff>203200</xdr:colOff>
      <xdr:row>82</xdr:row>
      <xdr:rowOff>47509</xdr:rowOff>
    </xdr:to>
    <xdr:sp macro="" textlink="">
      <xdr:nvSpPr>
        <xdr:cNvPr id="212" name="円/楕円 211"/>
        <xdr:cNvSpPr/>
      </xdr:nvSpPr>
      <xdr:spPr>
        <a:xfrm>
          <a:off x="4902200" y="14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38636</xdr:rowOff>
    </xdr:from>
    <xdr:ext cx="762000" cy="259045"/>
    <xdr:sp macro="" textlink="">
      <xdr:nvSpPr>
        <xdr:cNvPr id="213" name="人件費・物件費等の状況該当値テキスト"/>
        <xdr:cNvSpPr txBox="1"/>
      </xdr:nvSpPr>
      <xdr:spPr>
        <a:xfrm>
          <a:off x="5041900" y="139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181,248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110091</xdr:rowOff>
    </xdr:from>
    <xdr:to>
      <xdr:col>6</xdr:col>
      <xdr:colOff>50800</xdr:colOff>
      <xdr:row>82</xdr:row>
      <xdr:rowOff>40241</xdr:rowOff>
    </xdr:to>
    <xdr:sp macro="" textlink="">
      <xdr:nvSpPr>
        <xdr:cNvPr id="214" name="円/楕円 213"/>
        <xdr:cNvSpPr/>
      </xdr:nvSpPr>
      <xdr:spPr>
        <a:xfrm>
          <a:off x="4064000" y="139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50418</xdr:rowOff>
    </xdr:from>
    <xdr:ext cx="736600" cy="259045"/>
    <xdr:sp macro="" textlink="">
      <xdr:nvSpPr>
        <xdr:cNvPr id="215" name="テキスト ボックス 214"/>
        <xdr:cNvSpPr txBox="1"/>
      </xdr:nvSpPr>
      <xdr:spPr>
        <a:xfrm>
          <a:off x="3733800" y="13766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103343</xdr:rowOff>
    </xdr:from>
    <xdr:to>
      <xdr:col>4</xdr:col>
      <xdr:colOff>533400</xdr:colOff>
      <xdr:row>82</xdr:row>
      <xdr:rowOff>33493</xdr:rowOff>
    </xdr:to>
    <xdr:sp macro="" textlink="">
      <xdr:nvSpPr>
        <xdr:cNvPr id="216" name="円/楕円 215"/>
        <xdr:cNvSpPr/>
      </xdr:nvSpPr>
      <xdr:spPr>
        <a:xfrm>
          <a:off x="3175000" y="139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43670</xdr:rowOff>
    </xdr:from>
    <xdr:ext cx="762000" cy="259045"/>
    <xdr:sp macro="" textlink="">
      <xdr:nvSpPr>
        <xdr:cNvPr id="217" name="テキスト ボックス 216"/>
        <xdr:cNvSpPr txBox="1"/>
      </xdr:nvSpPr>
      <xdr:spPr>
        <a:xfrm>
          <a:off x="2844800" y="1375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115734</xdr:rowOff>
    </xdr:from>
    <xdr:to>
      <xdr:col>3</xdr:col>
      <xdr:colOff>330200</xdr:colOff>
      <xdr:row>82</xdr:row>
      <xdr:rowOff>45884</xdr:rowOff>
    </xdr:to>
    <xdr:sp macro="" textlink="">
      <xdr:nvSpPr>
        <xdr:cNvPr id="218" name="円/楕円 217"/>
        <xdr:cNvSpPr/>
      </xdr:nvSpPr>
      <xdr:spPr>
        <a:xfrm>
          <a:off x="2286000" y="140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56061</xdr:rowOff>
    </xdr:from>
    <xdr:ext cx="762000" cy="259045"/>
    <xdr:sp macro="" textlink="">
      <xdr:nvSpPr>
        <xdr:cNvPr id="219" name="テキスト ボックス 218"/>
        <xdr:cNvSpPr txBox="1"/>
      </xdr:nvSpPr>
      <xdr:spPr>
        <a:xfrm>
          <a:off x="1955800" y="1377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109362</xdr:rowOff>
    </xdr:from>
    <xdr:to>
      <xdr:col>2</xdr:col>
      <xdr:colOff>127000</xdr:colOff>
      <xdr:row>82</xdr:row>
      <xdr:rowOff>39512</xdr:rowOff>
    </xdr:to>
    <xdr:sp macro="" textlink="">
      <xdr:nvSpPr>
        <xdr:cNvPr id="220" name="円/楕円 219"/>
        <xdr:cNvSpPr/>
      </xdr:nvSpPr>
      <xdr:spPr>
        <a:xfrm>
          <a:off x="1397000" y="139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49689</xdr:rowOff>
    </xdr:from>
    <xdr:ext cx="762000" cy="259045"/>
    <xdr:sp macro="" textlink="">
      <xdr:nvSpPr>
        <xdr:cNvPr id="221" name="テキスト ボックス 220"/>
        <xdr:cNvSpPr txBox="1"/>
      </xdr:nvSpPr>
      <xdr:spPr>
        <a:xfrm>
          <a:off x="1066800" y="137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制度は国に準じているものの、本町では給与の独自削減を実施していないことが類似団体平均を上回っている要因と考える。しかし人口当たりの職員数、給与額、人件費はいずれも類似団体平均を下回っ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77470</xdr:rowOff>
    </xdr:to>
    <xdr:cxnSp macro="">
      <xdr:nvCxnSpPr>
        <xdr:cNvPr id="253" name="直線コネクタ 252"/>
        <xdr:cNvCxnSpPr/>
      </xdr:nvCxnSpPr>
      <xdr:spPr>
        <a:xfrm>
          <a:off x="16179800" y="1474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88</xdr:row>
      <xdr:rowOff>82042</xdr:rowOff>
    </xdr:to>
    <xdr:cxnSp macro="">
      <xdr:nvCxnSpPr>
        <xdr:cNvPr id="256" name="直線コネクタ 255"/>
        <xdr:cNvCxnSpPr/>
      </xdr:nvCxnSpPr>
      <xdr:spPr>
        <a:xfrm flipV="1">
          <a:off x="15290800" y="14749780"/>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53087</xdr:rowOff>
    </xdr:from>
    <xdr:to>
      <xdr:col>22</xdr:col>
      <xdr:colOff>203200</xdr:colOff>
      <xdr:row>88</xdr:row>
      <xdr:rowOff>82042</xdr:rowOff>
    </xdr:to>
    <xdr:cxnSp macro="">
      <xdr:nvCxnSpPr>
        <xdr:cNvPr id="259" name="直線コネクタ 258"/>
        <xdr:cNvCxnSpPr/>
      </xdr:nvCxnSpPr>
      <xdr:spPr>
        <a:xfrm>
          <a:off x="14401800" y="1514068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53087</xdr:rowOff>
    </xdr:to>
    <xdr:cxnSp macro="">
      <xdr:nvCxnSpPr>
        <xdr:cNvPr id="262" name="直線コネクタ 261"/>
        <xdr:cNvCxnSpPr/>
      </xdr:nvCxnSpPr>
      <xdr:spPr>
        <a:xfrm>
          <a:off x="13512800" y="14701520"/>
          <a:ext cx="889000" cy="4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5" name="フローチャート : 判断 264"/>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6" name="テキスト ボックス 265"/>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3"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31242</xdr:rowOff>
    </xdr:from>
    <xdr:to>
      <xdr:col>22</xdr:col>
      <xdr:colOff>254000</xdr:colOff>
      <xdr:row>88</xdr:row>
      <xdr:rowOff>132842</xdr:rowOff>
    </xdr:to>
    <xdr:sp macro="" textlink="">
      <xdr:nvSpPr>
        <xdr:cNvPr id="276" name="円/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2287</xdr:rowOff>
    </xdr:from>
    <xdr:to>
      <xdr:col>21</xdr:col>
      <xdr:colOff>50800</xdr:colOff>
      <xdr:row>88</xdr:row>
      <xdr:rowOff>103887</xdr:rowOff>
    </xdr:to>
    <xdr:sp macro="" textlink="">
      <xdr:nvSpPr>
        <xdr:cNvPr id="278" name="円/楕円 277"/>
        <xdr:cNvSpPr/>
      </xdr:nvSpPr>
      <xdr:spPr>
        <a:xfrm>
          <a:off x="14351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88664</xdr:rowOff>
    </xdr:from>
    <xdr:ext cx="762000" cy="259045"/>
    <xdr:sp macro="" textlink="">
      <xdr:nvSpPr>
        <xdr:cNvPr id="279" name="テキスト ボックス 278"/>
        <xdr:cNvSpPr txBox="1"/>
      </xdr:nvSpPr>
      <xdr:spPr>
        <a:xfrm>
          <a:off x="14020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0" name="円/楕円 279"/>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1" name="テキスト ボックス 280"/>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平成初期からの人口急増期の行政需要に対応するため、所要の職員数を確保した。その後、定員適正化計画及び平成１７年からの５カ年で</a:t>
          </a:r>
          <a:r>
            <a:rPr kumimoji="1" lang="en-US" altLang="ja-JP" sz="1300">
              <a:latin typeface="ＭＳ Ｐゴシック"/>
            </a:rPr>
            <a:t>4.9</a:t>
          </a:r>
          <a:r>
            <a:rPr kumimoji="1" lang="ja-JP" altLang="en-US" sz="1300">
              <a:latin typeface="ＭＳ Ｐゴシック"/>
            </a:rPr>
            <a:t>％の人員削減を目標とした集中改革プランに沿い、職員数を削減してきたところである。</a:t>
          </a:r>
        </a:p>
        <a:p>
          <a:r>
            <a:rPr kumimoji="1" lang="ja-JP" altLang="en-US" sz="1300">
              <a:latin typeface="ＭＳ Ｐゴシック"/>
            </a:rPr>
            <a:t>現在類似団体平均を下回る職員数であり、今後においても事務の効率化を図りながら適正な職員数を維持していく。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53884</xdr:rowOff>
    </xdr:to>
    <xdr:cxnSp macro="">
      <xdr:nvCxnSpPr>
        <xdr:cNvPr id="318" name="直線コネクタ 317"/>
        <xdr:cNvCxnSpPr/>
      </xdr:nvCxnSpPr>
      <xdr:spPr>
        <a:xfrm flipV="1">
          <a:off x="16179800" y="10467522"/>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19"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53884</xdr:rowOff>
    </xdr:from>
    <xdr:to>
      <xdr:col>23</xdr:col>
      <xdr:colOff>406400</xdr:colOff>
      <xdr:row>61</xdr:row>
      <xdr:rowOff>72269</xdr:rowOff>
    </xdr:to>
    <xdr:cxnSp macro="">
      <xdr:nvCxnSpPr>
        <xdr:cNvPr id="321" name="直線コネクタ 320"/>
        <xdr:cNvCxnSpPr/>
      </xdr:nvCxnSpPr>
      <xdr:spPr>
        <a:xfrm flipV="1">
          <a:off x="15290800" y="10512334"/>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3" name="テキスト ボックス 322"/>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72269</xdr:rowOff>
    </xdr:to>
    <xdr:cxnSp macro="">
      <xdr:nvCxnSpPr>
        <xdr:cNvPr id="324" name="直線コネクタ 323"/>
        <xdr:cNvCxnSpPr/>
      </xdr:nvCxnSpPr>
      <xdr:spPr>
        <a:xfrm>
          <a:off x="14401800" y="1050544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6" name="テキスト ボックス 325"/>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73418</xdr:rowOff>
    </xdr:to>
    <xdr:cxnSp macro="">
      <xdr:nvCxnSpPr>
        <xdr:cNvPr id="327" name="直線コネクタ 326"/>
        <xdr:cNvCxnSpPr/>
      </xdr:nvCxnSpPr>
      <xdr:spPr>
        <a:xfrm flipV="1">
          <a:off x="13512800" y="1050544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9" name="テキスト ボックス 328"/>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61202</xdr:rowOff>
    </xdr:from>
    <xdr:to>
      <xdr:col>19</xdr:col>
      <xdr:colOff>533400</xdr:colOff>
      <xdr:row>63</xdr:row>
      <xdr:rowOff>162802</xdr:rowOff>
    </xdr:to>
    <xdr:sp macro="" textlink="">
      <xdr:nvSpPr>
        <xdr:cNvPr id="330" name="フローチャート : 判断 329"/>
        <xdr:cNvSpPr/>
      </xdr:nvSpPr>
      <xdr:spPr>
        <a:xfrm>
          <a:off x="13462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147579</xdr:rowOff>
    </xdr:from>
    <xdr:ext cx="762000" cy="259045"/>
    <xdr:sp macro="" textlink="">
      <xdr:nvSpPr>
        <xdr:cNvPr id="331" name="テキスト ボックス 330"/>
        <xdr:cNvSpPr txBox="1"/>
      </xdr:nvSpPr>
      <xdr:spPr>
        <a:xfrm>
          <a:off x="13131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129722</xdr:rowOff>
    </xdr:from>
    <xdr:to>
      <xdr:col>24</xdr:col>
      <xdr:colOff>609600</xdr:colOff>
      <xdr:row>61</xdr:row>
      <xdr:rowOff>59872</xdr:rowOff>
    </xdr:to>
    <xdr:sp macro="" textlink="">
      <xdr:nvSpPr>
        <xdr:cNvPr id="337" name="円/楕円 336"/>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146249</xdr:rowOff>
    </xdr:from>
    <xdr:ext cx="762000" cy="259045"/>
    <xdr:sp macro="" textlink="">
      <xdr:nvSpPr>
        <xdr:cNvPr id="338"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39" name="円/楕円 338"/>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114861</xdr:rowOff>
    </xdr:from>
    <xdr:ext cx="736600" cy="259045"/>
    <xdr:sp macro="" textlink="">
      <xdr:nvSpPr>
        <xdr:cNvPr id="340" name="テキスト ボックス 339"/>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21469</xdr:rowOff>
    </xdr:from>
    <xdr:to>
      <xdr:col>22</xdr:col>
      <xdr:colOff>254000</xdr:colOff>
      <xdr:row>61</xdr:row>
      <xdr:rowOff>123069</xdr:rowOff>
    </xdr:to>
    <xdr:sp macro="" textlink="">
      <xdr:nvSpPr>
        <xdr:cNvPr id="341" name="円/楕円 340"/>
        <xdr:cNvSpPr/>
      </xdr:nvSpPr>
      <xdr:spPr>
        <a:xfrm>
          <a:off x="15240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42" name="テキスト ボックス 341"/>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3" name="円/楕円 342"/>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4" name="テキスト ボックス 343"/>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22618</xdr:rowOff>
    </xdr:from>
    <xdr:to>
      <xdr:col>19</xdr:col>
      <xdr:colOff>533400</xdr:colOff>
      <xdr:row>61</xdr:row>
      <xdr:rowOff>124218</xdr:rowOff>
    </xdr:to>
    <xdr:sp macro="" textlink="">
      <xdr:nvSpPr>
        <xdr:cNvPr id="345" name="円/楕円 344"/>
        <xdr:cNvSpPr/>
      </xdr:nvSpPr>
      <xdr:spPr>
        <a:xfrm>
          <a:off x="13462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134395</xdr:rowOff>
    </xdr:from>
    <xdr:ext cx="762000" cy="259045"/>
    <xdr:sp macro="" textlink="">
      <xdr:nvSpPr>
        <xdr:cNvPr id="346" name="テキスト ボックス 345"/>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速なインフラ整備のため、多額の町債発行時期（平成７年から１２年）が集中し、その公債費償還額のピークが平成１６年度となった。これが要因で実質公債費率の高い時期が続いていたが、年々減少している。</a:t>
          </a:r>
        </a:p>
        <a:p>
          <a:r>
            <a:rPr kumimoji="1" lang="ja-JP" altLang="en-US" sz="1300">
              <a:latin typeface="ＭＳ Ｐゴシック"/>
            </a:rPr>
            <a:t>今後も普通建設事業費の年次平準化や新規発行を抑制するなど将来負担を見据えた財政健全化に努める。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151130</xdr:rowOff>
    </xdr:to>
    <xdr:cxnSp macro="">
      <xdr:nvCxnSpPr>
        <xdr:cNvPr id="380" name="直線コネクタ 379"/>
        <xdr:cNvCxnSpPr/>
      </xdr:nvCxnSpPr>
      <xdr:spPr>
        <a:xfrm flipV="1">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1"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27940</xdr:rowOff>
    </xdr:to>
    <xdr:cxnSp macro="">
      <xdr:nvCxnSpPr>
        <xdr:cNvPr id="383" name="直線コネクタ 382"/>
        <xdr:cNvCxnSpPr/>
      </xdr:nvCxnSpPr>
      <xdr:spPr>
        <a:xfrm flipV="1">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5" name="テキスト ボックス 384"/>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140546</xdr:rowOff>
    </xdr:to>
    <xdr:cxnSp macro="">
      <xdr:nvCxnSpPr>
        <xdr:cNvPr id="386" name="直線コネクタ 385"/>
        <xdr:cNvCxnSpPr/>
      </xdr:nvCxnSpPr>
      <xdr:spPr>
        <a:xfrm flipV="1">
          <a:off x="14401800" y="70573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88" name="テキスト ボックス 38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162137</xdr:rowOff>
    </xdr:to>
    <xdr:cxnSp macro="">
      <xdr:nvCxnSpPr>
        <xdr:cNvPr id="389" name="直線コネクタ 388"/>
        <xdr:cNvCxnSpPr/>
      </xdr:nvCxnSpPr>
      <xdr:spPr>
        <a:xfrm flipV="1">
          <a:off x="13512800" y="71699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1" name="テキスト ボックス 390"/>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2" name="フローチャート : 判断 391"/>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3" name="テキスト ボックス 392"/>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9" name="円/楕円 39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0"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1" name="円/楕円 40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402" name="テキスト ボックス 40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3" name="円/楕円 402"/>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404" name="テキスト ボックス 403"/>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5" name="円/楕円 404"/>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406" name="テキスト ボックス 40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407" name="円/楕円 406"/>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408" name="テキスト ボックス 407"/>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類似団体平均を上回っているが、民間保育園設置に係る整備資金の償還金補給の債務負担行為設定や一部事務組合（清掃組合、消防組合）の地方債に係る負担見込みが上昇したもの。</a:t>
          </a:r>
        </a:p>
        <a:p>
          <a:r>
            <a:rPr kumimoji="1" lang="ja-JP" altLang="en-US" sz="1300">
              <a:latin typeface="ＭＳ Ｐゴシック"/>
            </a:rPr>
            <a:t>今後も公債費等義務的経費の削減に努め、財政の健全化に努める。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97324</xdr:rowOff>
    </xdr:from>
    <xdr:to>
      <xdr:col>24</xdr:col>
      <xdr:colOff>558800</xdr:colOff>
      <xdr:row>15</xdr:row>
      <xdr:rowOff>148802</xdr:rowOff>
    </xdr:to>
    <xdr:cxnSp macro="">
      <xdr:nvCxnSpPr>
        <xdr:cNvPr id="442" name="直線コネクタ 441"/>
        <xdr:cNvCxnSpPr/>
      </xdr:nvCxnSpPr>
      <xdr:spPr>
        <a:xfrm flipV="1">
          <a:off x="16179800" y="2669074"/>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3"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148802</xdr:rowOff>
    </xdr:from>
    <xdr:to>
      <xdr:col>23</xdr:col>
      <xdr:colOff>406400</xdr:colOff>
      <xdr:row>16</xdr:row>
      <xdr:rowOff>10329</xdr:rowOff>
    </xdr:to>
    <xdr:cxnSp macro="">
      <xdr:nvCxnSpPr>
        <xdr:cNvPr id="445" name="直線コネクタ 444"/>
        <xdr:cNvCxnSpPr/>
      </xdr:nvCxnSpPr>
      <xdr:spPr>
        <a:xfrm flipV="1">
          <a:off x="15290800" y="2720552"/>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3090</xdr:rowOff>
    </xdr:from>
    <xdr:to>
      <xdr:col>22</xdr:col>
      <xdr:colOff>203200</xdr:colOff>
      <xdr:row>16</xdr:row>
      <xdr:rowOff>10329</xdr:rowOff>
    </xdr:to>
    <xdr:cxnSp macro="">
      <xdr:nvCxnSpPr>
        <xdr:cNvPr id="448" name="直線コネクタ 447"/>
        <xdr:cNvCxnSpPr/>
      </xdr:nvCxnSpPr>
      <xdr:spPr>
        <a:xfrm>
          <a:off x="14401800" y="27462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0" name="テキスト ボックス 44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108585</xdr:rowOff>
    </xdr:from>
    <xdr:to>
      <xdr:col>21</xdr:col>
      <xdr:colOff>0</xdr:colOff>
      <xdr:row>16</xdr:row>
      <xdr:rowOff>3090</xdr:rowOff>
    </xdr:to>
    <xdr:cxnSp macro="">
      <xdr:nvCxnSpPr>
        <xdr:cNvPr id="451" name="直線コネクタ 450"/>
        <xdr:cNvCxnSpPr/>
      </xdr:nvCxnSpPr>
      <xdr:spPr>
        <a:xfrm>
          <a:off x="13512800" y="2680335"/>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3" name="テキスト ボックス 452"/>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44916</xdr:rowOff>
    </xdr:from>
    <xdr:to>
      <xdr:col>19</xdr:col>
      <xdr:colOff>533400</xdr:colOff>
      <xdr:row>15</xdr:row>
      <xdr:rowOff>146516</xdr:rowOff>
    </xdr:to>
    <xdr:sp macro="" textlink="">
      <xdr:nvSpPr>
        <xdr:cNvPr id="454" name="フローチャート : 判断 453"/>
        <xdr:cNvSpPr/>
      </xdr:nvSpPr>
      <xdr:spPr>
        <a:xfrm>
          <a:off x="13462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156693</xdr:rowOff>
    </xdr:from>
    <xdr:ext cx="762000" cy="259045"/>
    <xdr:sp macro="" textlink="">
      <xdr:nvSpPr>
        <xdr:cNvPr id="455" name="テキスト ボックス 454"/>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46524</xdr:rowOff>
    </xdr:from>
    <xdr:to>
      <xdr:col>24</xdr:col>
      <xdr:colOff>609600</xdr:colOff>
      <xdr:row>15</xdr:row>
      <xdr:rowOff>148124</xdr:rowOff>
    </xdr:to>
    <xdr:sp macro="" textlink="">
      <xdr:nvSpPr>
        <xdr:cNvPr id="461" name="円/楕円 460"/>
        <xdr:cNvSpPr/>
      </xdr:nvSpPr>
      <xdr:spPr>
        <a:xfrm>
          <a:off x="169672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18601</xdr:rowOff>
    </xdr:from>
    <xdr:ext cx="762000" cy="259045"/>
    <xdr:sp macro="" textlink="">
      <xdr:nvSpPr>
        <xdr:cNvPr id="462" name="将来負担の状況該当値テキスト"/>
        <xdr:cNvSpPr txBox="1"/>
      </xdr:nvSpPr>
      <xdr:spPr>
        <a:xfrm>
          <a:off x="17106900" y="25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98002</xdr:rowOff>
    </xdr:from>
    <xdr:to>
      <xdr:col>23</xdr:col>
      <xdr:colOff>457200</xdr:colOff>
      <xdr:row>16</xdr:row>
      <xdr:rowOff>28152</xdr:rowOff>
    </xdr:to>
    <xdr:sp macro="" textlink="">
      <xdr:nvSpPr>
        <xdr:cNvPr id="463" name="円/楕円 462"/>
        <xdr:cNvSpPr/>
      </xdr:nvSpPr>
      <xdr:spPr>
        <a:xfrm>
          <a:off x="16129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12929</xdr:rowOff>
    </xdr:from>
    <xdr:ext cx="736600" cy="259045"/>
    <xdr:sp macro="" textlink="">
      <xdr:nvSpPr>
        <xdr:cNvPr id="464" name="テキスト ボックス 463"/>
        <xdr:cNvSpPr txBox="1"/>
      </xdr:nvSpPr>
      <xdr:spPr>
        <a:xfrm>
          <a:off x="15798800" y="275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130979</xdr:rowOff>
    </xdr:from>
    <xdr:to>
      <xdr:col>22</xdr:col>
      <xdr:colOff>254000</xdr:colOff>
      <xdr:row>16</xdr:row>
      <xdr:rowOff>61129</xdr:rowOff>
    </xdr:to>
    <xdr:sp macro="" textlink="">
      <xdr:nvSpPr>
        <xdr:cNvPr id="465" name="円/楕円 464"/>
        <xdr:cNvSpPr/>
      </xdr:nvSpPr>
      <xdr:spPr>
        <a:xfrm>
          <a:off x="15240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45906</xdr:rowOff>
    </xdr:from>
    <xdr:ext cx="762000" cy="259045"/>
    <xdr:sp macro="" textlink="">
      <xdr:nvSpPr>
        <xdr:cNvPr id="466" name="テキスト ボックス 465"/>
        <xdr:cNvSpPr txBox="1"/>
      </xdr:nvSpPr>
      <xdr:spPr>
        <a:xfrm>
          <a:off x="14909800" y="278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123740</xdr:rowOff>
    </xdr:from>
    <xdr:to>
      <xdr:col>21</xdr:col>
      <xdr:colOff>50800</xdr:colOff>
      <xdr:row>16</xdr:row>
      <xdr:rowOff>53890</xdr:rowOff>
    </xdr:to>
    <xdr:sp macro="" textlink="">
      <xdr:nvSpPr>
        <xdr:cNvPr id="467" name="円/楕円 466"/>
        <xdr:cNvSpPr/>
      </xdr:nvSpPr>
      <xdr:spPr>
        <a:xfrm>
          <a:off x="14351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38667</xdr:rowOff>
    </xdr:from>
    <xdr:ext cx="762000" cy="259045"/>
    <xdr:sp macro="" textlink="">
      <xdr:nvSpPr>
        <xdr:cNvPr id="468" name="テキスト ボックス 467"/>
        <xdr:cNvSpPr txBox="1"/>
      </xdr:nvSpPr>
      <xdr:spPr>
        <a:xfrm>
          <a:off x="14020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57785</xdr:rowOff>
    </xdr:from>
    <xdr:to>
      <xdr:col>19</xdr:col>
      <xdr:colOff>533400</xdr:colOff>
      <xdr:row>15</xdr:row>
      <xdr:rowOff>159385</xdr:rowOff>
    </xdr:to>
    <xdr:sp macro="" textlink="">
      <xdr:nvSpPr>
        <xdr:cNvPr id="469" name="円/楕円 468"/>
        <xdr:cNvSpPr/>
      </xdr:nvSpPr>
      <xdr:spPr>
        <a:xfrm>
          <a:off x="13462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144162</xdr:rowOff>
    </xdr:from>
    <xdr:ext cx="762000" cy="259045"/>
    <xdr:sp macro="" textlink="">
      <xdr:nvSpPr>
        <xdr:cNvPr id="470" name="テキスト ボックス 469"/>
        <xdr:cNvSpPr txBox="1"/>
      </xdr:nvSpPr>
      <xdr:spPr>
        <a:xfrm>
          <a:off x="13131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10,237
10,221
68.50
5,399,472
5,098,466
257,007
3,175,983
4,973,963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類似団体平均と比較すると人件費に係る経常収支比率は高くなっているが、人口一人当たりの決算額での比較では類似団体平均を下回っており、今後も適正な定員管理に努め、人件費の抑制に努めていく。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161290</xdr:rowOff>
    </xdr:from>
    <xdr:to>
      <xdr:col>7</xdr:col>
      <xdr:colOff>15875</xdr:colOff>
      <xdr:row>39</xdr:row>
      <xdr:rowOff>39370</xdr:rowOff>
    </xdr:to>
    <xdr:cxnSp macro="">
      <xdr:nvCxnSpPr>
        <xdr:cNvPr id="63" name="直線コネクタ 62"/>
        <xdr:cNvCxnSpPr/>
      </xdr:nvCxnSpPr>
      <xdr:spPr>
        <a:xfrm>
          <a:off x="3987800" y="66763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153670</xdr:rowOff>
    </xdr:from>
    <xdr:to>
      <xdr:col>5</xdr:col>
      <xdr:colOff>549275</xdr:colOff>
      <xdr:row>38</xdr:row>
      <xdr:rowOff>161290</xdr:rowOff>
    </xdr:to>
    <xdr:cxnSp macro="">
      <xdr:nvCxnSpPr>
        <xdr:cNvPr id="66" name="直線コネクタ 65"/>
        <xdr:cNvCxnSpPr/>
      </xdr:nvCxnSpPr>
      <xdr:spPr>
        <a:xfrm>
          <a:off x="3098800" y="6668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146050</xdr:rowOff>
    </xdr:from>
    <xdr:to>
      <xdr:col>4</xdr:col>
      <xdr:colOff>346075</xdr:colOff>
      <xdr:row>38</xdr:row>
      <xdr:rowOff>153670</xdr:rowOff>
    </xdr:to>
    <xdr:cxnSp macro="">
      <xdr:nvCxnSpPr>
        <xdr:cNvPr id="69" name="直線コネクタ 68"/>
        <xdr:cNvCxnSpPr/>
      </xdr:nvCxnSpPr>
      <xdr:spPr>
        <a:xfrm>
          <a:off x="2209800" y="6661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146050</xdr:rowOff>
    </xdr:from>
    <xdr:to>
      <xdr:col>3</xdr:col>
      <xdr:colOff>142875</xdr:colOff>
      <xdr:row>38</xdr:row>
      <xdr:rowOff>149860</xdr:rowOff>
    </xdr:to>
    <xdr:cxnSp macro="">
      <xdr:nvCxnSpPr>
        <xdr:cNvPr id="72" name="直線コネクタ 71"/>
        <xdr:cNvCxnSpPr/>
      </xdr:nvCxnSpPr>
      <xdr:spPr>
        <a:xfrm flipV="1">
          <a:off x="1320800" y="6661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129540</xdr:rowOff>
    </xdr:from>
    <xdr:to>
      <xdr:col>1</xdr:col>
      <xdr:colOff>676275</xdr:colOff>
      <xdr:row>38</xdr:row>
      <xdr:rowOff>59690</xdr:rowOff>
    </xdr:to>
    <xdr:sp macro="" textlink="">
      <xdr:nvSpPr>
        <xdr:cNvPr id="75" name="フローチャート : 判断 74"/>
        <xdr:cNvSpPr/>
      </xdr:nvSpPr>
      <xdr:spPr>
        <a:xfrm>
          <a:off x="12700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69867</xdr:rowOff>
    </xdr:from>
    <xdr:ext cx="762000" cy="259045"/>
    <xdr:sp macro="" textlink="">
      <xdr:nvSpPr>
        <xdr:cNvPr id="76" name="テキスト ボックス 75"/>
        <xdr:cNvSpPr txBox="1"/>
      </xdr:nvSpPr>
      <xdr:spPr>
        <a:xfrm>
          <a:off x="939800" y="6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2" name="円/楕円 81"/>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3"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110490</xdr:rowOff>
    </xdr:from>
    <xdr:to>
      <xdr:col>5</xdr:col>
      <xdr:colOff>600075</xdr:colOff>
      <xdr:row>39</xdr:row>
      <xdr:rowOff>40640</xdr:rowOff>
    </xdr:to>
    <xdr:sp macro="" textlink="">
      <xdr:nvSpPr>
        <xdr:cNvPr id="84" name="円/楕円 83"/>
        <xdr:cNvSpPr/>
      </xdr:nvSpPr>
      <xdr:spPr>
        <a:xfrm>
          <a:off x="3937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25417</xdr:rowOff>
    </xdr:from>
    <xdr:ext cx="736600" cy="259045"/>
    <xdr:sp macro="" textlink="">
      <xdr:nvSpPr>
        <xdr:cNvPr id="85" name="テキスト ボックス 84"/>
        <xdr:cNvSpPr txBox="1"/>
      </xdr:nvSpPr>
      <xdr:spPr>
        <a:xfrm>
          <a:off x="3606800" y="671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102870</xdr:rowOff>
    </xdr:from>
    <xdr:to>
      <xdr:col>4</xdr:col>
      <xdr:colOff>396875</xdr:colOff>
      <xdr:row>39</xdr:row>
      <xdr:rowOff>33020</xdr:rowOff>
    </xdr:to>
    <xdr:sp macro="" textlink="">
      <xdr:nvSpPr>
        <xdr:cNvPr id="86" name="円/楕円 85"/>
        <xdr:cNvSpPr/>
      </xdr:nvSpPr>
      <xdr:spPr>
        <a:xfrm>
          <a:off x="30480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17797</xdr:rowOff>
    </xdr:from>
    <xdr:ext cx="762000" cy="259045"/>
    <xdr:sp macro="" textlink="">
      <xdr:nvSpPr>
        <xdr:cNvPr id="87" name="テキスト ボックス 86"/>
        <xdr:cNvSpPr txBox="1"/>
      </xdr:nvSpPr>
      <xdr:spPr>
        <a:xfrm>
          <a:off x="2717800" y="670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95250</xdr:rowOff>
    </xdr:from>
    <xdr:to>
      <xdr:col>3</xdr:col>
      <xdr:colOff>193675</xdr:colOff>
      <xdr:row>39</xdr:row>
      <xdr:rowOff>25400</xdr:rowOff>
    </xdr:to>
    <xdr:sp macro="" textlink="">
      <xdr:nvSpPr>
        <xdr:cNvPr id="88" name="円/楕円 87"/>
        <xdr:cNvSpPr/>
      </xdr:nvSpPr>
      <xdr:spPr>
        <a:xfrm>
          <a:off x="2159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9" name="テキスト ボックス 88"/>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0" name="円/楕円 89"/>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1" name="テキスト ボックス 90"/>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経常収支比率、決算額ともに類似団体平均を下回っている。</a:t>
          </a:r>
        </a:p>
        <a:p>
          <a:r>
            <a:rPr kumimoji="1" lang="ja-JP" altLang="en-US" sz="1300">
              <a:latin typeface="ＭＳ Ｐゴシック"/>
            </a:rPr>
            <a:t>今後も委託管理、運営コストの縮減に努めていく。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138430</xdr:rowOff>
    </xdr:from>
    <xdr:to>
      <xdr:col>24</xdr:col>
      <xdr:colOff>31750</xdr:colOff>
      <xdr:row>15</xdr:row>
      <xdr:rowOff>1270</xdr:rowOff>
    </xdr:to>
    <xdr:cxnSp macro="">
      <xdr:nvCxnSpPr>
        <xdr:cNvPr id="120" name="直線コネクタ 119"/>
        <xdr:cNvCxnSpPr/>
      </xdr:nvCxnSpPr>
      <xdr:spPr>
        <a:xfrm>
          <a:off x="15671800" y="2538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115570</xdr:rowOff>
    </xdr:from>
    <xdr:to>
      <xdr:col>22</xdr:col>
      <xdr:colOff>565150</xdr:colOff>
      <xdr:row>14</xdr:row>
      <xdr:rowOff>138430</xdr:rowOff>
    </xdr:to>
    <xdr:cxnSp macro="">
      <xdr:nvCxnSpPr>
        <xdr:cNvPr id="123" name="直線コネクタ 122"/>
        <xdr:cNvCxnSpPr/>
      </xdr:nvCxnSpPr>
      <xdr:spPr>
        <a:xfrm>
          <a:off x="14782800" y="2515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75565</xdr:rowOff>
    </xdr:from>
    <xdr:to>
      <xdr:col>21</xdr:col>
      <xdr:colOff>361950</xdr:colOff>
      <xdr:row>14</xdr:row>
      <xdr:rowOff>115570</xdr:rowOff>
    </xdr:to>
    <xdr:cxnSp macro="">
      <xdr:nvCxnSpPr>
        <xdr:cNvPr id="126" name="直線コネクタ 125"/>
        <xdr:cNvCxnSpPr/>
      </xdr:nvCxnSpPr>
      <xdr:spPr>
        <a:xfrm>
          <a:off x="13893800" y="2475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6985</xdr:rowOff>
    </xdr:from>
    <xdr:to>
      <xdr:col>20</xdr:col>
      <xdr:colOff>158750</xdr:colOff>
      <xdr:row>14</xdr:row>
      <xdr:rowOff>75565</xdr:rowOff>
    </xdr:to>
    <xdr:cxnSp macro="">
      <xdr:nvCxnSpPr>
        <xdr:cNvPr id="129" name="直線コネクタ 128"/>
        <xdr:cNvCxnSpPr/>
      </xdr:nvCxnSpPr>
      <xdr:spPr>
        <a:xfrm>
          <a:off x="13004800" y="24072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32" name="フローチャート : 判断 131"/>
        <xdr:cNvSpPr/>
      </xdr:nvSpPr>
      <xdr:spPr>
        <a:xfrm>
          <a:off x="12954000" y="240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88282</xdr:rowOff>
    </xdr:from>
    <xdr:ext cx="762000" cy="259045"/>
    <xdr:sp macro="" textlink="">
      <xdr:nvSpPr>
        <xdr:cNvPr id="133" name="テキスト ボックス 132"/>
        <xdr:cNvSpPr txBox="1"/>
      </xdr:nvSpPr>
      <xdr:spPr>
        <a:xfrm>
          <a:off x="12623800" y="248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39" name="円/楕円 138"/>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0"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87630</xdr:rowOff>
    </xdr:from>
    <xdr:to>
      <xdr:col>22</xdr:col>
      <xdr:colOff>615950</xdr:colOff>
      <xdr:row>15</xdr:row>
      <xdr:rowOff>17780</xdr:rowOff>
    </xdr:to>
    <xdr:sp macro="" textlink="">
      <xdr:nvSpPr>
        <xdr:cNvPr id="141" name="円/楕円 140"/>
        <xdr:cNvSpPr/>
      </xdr:nvSpPr>
      <xdr:spPr>
        <a:xfrm>
          <a:off x="15621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27957</xdr:rowOff>
    </xdr:from>
    <xdr:ext cx="736600" cy="259045"/>
    <xdr:sp macro="" textlink="">
      <xdr:nvSpPr>
        <xdr:cNvPr id="142" name="テキスト ボックス 141"/>
        <xdr:cNvSpPr txBox="1"/>
      </xdr:nvSpPr>
      <xdr:spPr>
        <a:xfrm>
          <a:off x="15290800" y="22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64770</xdr:rowOff>
    </xdr:from>
    <xdr:to>
      <xdr:col>21</xdr:col>
      <xdr:colOff>412750</xdr:colOff>
      <xdr:row>14</xdr:row>
      <xdr:rowOff>166370</xdr:rowOff>
    </xdr:to>
    <xdr:sp macro="" textlink="">
      <xdr:nvSpPr>
        <xdr:cNvPr id="143" name="円/楕円 142"/>
        <xdr:cNvSpPr/>
      </xdr:nvSpPr>
      <xdr:spPr>
        <a:xfrm>
          <a:off x="14732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5097</xdr:rowOff>
    </xdr:from>
    <xdr:ext cx="762000" cy="259045"/>
    <xdr:sp macro="" textlink="">
      <xdr:nvSpPr>
        <xdr:cNvPr id="144" name="テキスト ボックス 143"/>
        <xdr:cNvSpPr txBox="1"/>
      </xdr:nvSpPr>
      <xdr:spPr>
        <a:xfrm>
          <a:off x="14401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24765</xdr:rowOff>
    </xdr:from>
    <xdr:to>
      <xdr:col>20</xdr:col>
      <xdr:colOff>209550</xdr:colOff>
      <xdr:row>14</xdr:row>
      <xdr:rowOff>126365</xdr:rowOff>
    </xdr:to>
    <xdr:sp macro="" textlink="">
      <xdr:nvSpPr>
        <xdr:cNvPr id="145" name="円/楕円 144"/>
        <xdr:cNvSpPr/>
      </xdr:nvSpPr>
      <xdr:spPr>
        <a:xfrm>
          <a:off x="13843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136542</xdr:rowOff>
    </xdr:from>
    <xdr:ext cx="762000" cy="259045"/>
    <xdr:sp macro="" textlink="">
      <xdr:nvSpPr>
        <xdr:cNvPr id="146" name="テキスト ボックス 145"/>
        <xdr:cNvSpPr txBox="1"/>
      </xdr:nvSpPr>
      <xdr:spPr>
        <a:xfrm>
          <a:off x="13512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127635</xdr:rowOff>
    </xdr:from>
    <xdr:to>
      <xdr:col>19</xdr:col>
      <xdr:colOff>6350</xdr:colOff>
      <xdr:row>14</xdr:row>
      <xdr:rowOff>57785</xdr:rowOff>
    </xdr:to>
    <xdr:sp macro="" textlink="">
      <xdr:nvSpPr>
        <xdr:cNvPr id="147" name="円/楕円 146"/>
        <xdr:cNvSpPr/>
      </xdr:nvSpPr>
      <xdr:spPr>
        <a:xfrm>
          <a:off x="12954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67962</xdr:rowOff>
    </xdr:from>
    <xdr:ext cx="762000" cy="259045"/>
    <xdr:sp macro="" textlink="">
      <xdr:nvSpPr>
        <xdr:cNvPr id="148" name="テキスト ボックス 147"/>
        <xdr:cNvSpPr txBox="1"/>
      </xdr:nvSpPr>
      <xdr:spPr>
        <a:xfrm>
          <a:off x="12623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経常収支比率は類似団体を上回っている。人口一人当たりの決算額では、平均値を下回っているが、人口増加に伴い各種医療費、障がい者に対する扶助費が増加傾向にある。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146050</xdr:rowOff>
    </xdr:to>
    <xdr:cxnSp macro="">
      <xdr:nvCxnSpPr>
        <xdr:cNvPr id="181" name="直線コネクタ 180"/>
        <xdr:cNvCxnSpPr/>
      </xdr:nvCxnSpPr>
      <xdr:spPr>
        <a:xfrm>
          <a:off x="3987800" y="9613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84" name="直線コネクタ 183"/>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87" name="直線コネクタ 186"/>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165100</xdr:rowOff>
    </xdr:to>
    <xdr:cxnSp macro="">
      <xdr:nvCxnSpPr>
        <xdr:cNvPr id="190" name="直線コネクタ 189"/>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0" name="円/楕円 199"/>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1"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2" name="円/楕円 201"/>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3" name="テキスト ボックス 20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4" name="円/楕円 203"/>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05" name="テキスト ボックス 204"/>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6" name="円/楕円 205"/>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7" name="テキスト ボックス 20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8" name="円/楕円 207"/>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9" name="テキスト ボックス 208"/>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経常収支比率、決算額ともに類似団体平均を下回っている。</a:t>
          </a:r>
        </a:p>
        <a:p>
          <a:r>
            <a:rPr kumimoji="1" lang="ja-JP" altLang="en-US" sz="1300">
              <a:latin typeface="ＭＳ Ｐゴシック"/>
            </a:rPr>
            <a:t>保険業務を広域連合（負担金）で行っていることが主な要因となっている。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133858</xdr:rowOff>
    </xdr:from>
    <xdr:to>
      <xdr:col>24</xdr:col>
      <xdr:colOff>31750</xdr:colOff>
      <xdr:row>53</xdr:row>
      <xdr:rowOff>170434</xdr:rowOff>
    </xdr:to>
    <xdr:cxnSp macro="">
      <xdr:nvCxnSpPr>
        <xdr:cNvPr id="239" name="直線コネクタ 238"/>
        <xdr:cNvCxnSpPr/>
      </xdr:nvCxnSpPr>
      <xdr:spPr>
        <a:xfrm flipV="1">
          <a:off x="15671800" y="92207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170434</xdr:rowOff>
    </xdr:from>
    <xdr:to>
      <xdr:col>22</xdr:col>
      <xdr:colOff>565150</xdr:colOff>
      <xdr:row>54</xdr:row>
      <xdr:rowOff>8128</xdr:rowOff>
    </xdr:to>
    <xdr:cxnSp macro="">
      <xdr:nvCxnSpPr>
        <xdr:cNvPr id="242" name="直線コネクタ 241"/>
        <xdr:cNvCxnSpPr/>
      </xdr:nvCxnSpPr>
      <xdr:spPr>
        <a:xfrm flipV="1">
          <a:off x="14782800" y="9257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156718</xdr:rowOff>
    </xdr:from>
    <xdr:to>
      <xdr:col>21</xdr:col>
      <xdr:colOff>361950</xdr:colOff>
      <xdr:row>54</xdr:row>
      <xdr:rowOff>8128</xdr:rowOff>
    </xdr:to>
    <xdr:cxnSp macro="">
      <xdr:nvCxnSpPr>
        <xdr:cNvPr id="245" name="直線コネクタ 244"/>
        <xdr:cNvCxnSpPr/>
      </xdr:nvCxnSpPr>
      <xdr:spPr>
        <a:xfrm>
          <a:off x="13893800" y="9243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92710</xdr:rowOff>
    </xdr:from>
    <xdr:to>
      <xdr:col>20</xdr:col>
      <xdr:colOff>158750</xdr:colOff>
      <xdr:row>53</xdr:row>
      <xdr:rowOff>156718</xdr:rowOff>
    </xdr:to>
    <xdr:cxnSp macro="">
      <xdr:nvCxnSpPr>
        <xdr:cNvPr id="248" name="直線コネクタ 247"/>
        <xdr:cNvCxnSpPr/>
      </xdr:nvCxnSpPr>
      <xdr:spPr>
        <a:xfrm>
          <a:off x="13004800" y="91795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1" name="フローチャート : 判断 250"/>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2" name="テキスト ボックス 251"/>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83058</xdr:rowOff>
    </xdr:from>
    <xdr:to>
      <xdr:col>24</xdr:col>
      <xdr:colOff>82550</xdr:colOff>
      <xdr:row>54</xdr:row>
      <xdr:rowOff>13208</xdr:rowOff>
    </xdr:to>
    <xdr:sp macro="" textlink="">
      <xdr:nvSpPr>
        <xdr:cNvPr id="258" name="円/楕円 257"/>
        <xdr:cNvSpPr/>
      </xdr:nvSpPr>
      <xdr:spPr>
        <a:xfrm>
          <a:off x="164592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163085</xdr:rowOff>
    </xdr:from>
    <xdr:ext cx="762000" cy="259045"/>
    <xdr:sp macro="" textlink="">
      <xdr:nvSpPr>
        <xdr:cNvPr id="259" name="その他該当値テキスト"/>
        <xdr:cNvSpPr txBox="1"/>
      </xdr:nvSpPr>
      <xdr:spPr>
        <a:xfrm>
          <a:off x="16598900" y="907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119634</xdr:rowOff>
    </xdr:from>
    <xdr:to>
      <xdr:col>22</xdr:col>
      <xdr:colOff>615950</xdr:colOff>
      <xdr:row>54</xdr:row>
      <xdr:rowOff>49784</xdr:rowOff>
    </xdr:to>
    <xdr:sp macro="" textlink="">
      <xdr:nvSpPr>
        <xdr:cNvPr id="260" name="円/楕円 259"/>
        <xdr:cNvSpPr/>
      </xdr:nvSpPr>
      <xdr:spPr>
        <a:xfrm>
          <a:off x="15621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59961</xdr:rowOff>
    </xdr:from>
    <xdr:ext cx="736600" cy="259045"/>
    <xdr:sp macro="" textlink="">
      <xdr:nvSpPr>
        <xdr:cNvPr id="261" name="テキスト ボックス 260"/>
        <xdr:cNvSpPr txBox="1"/>
      </xdr:nvSpPr>
      <xdr:spPr>
        <a:xfrm>
          <a:off x="15290800" y="897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128778</xdr:rowOff>
    </xdr:from>
    <xdr:to>
      <xdr:col>21</xdr:col>
      <xdr:colOff>412750</xdr:colOff>
      <xdr:row>54</xdr:row>
      <xdr:rowOff>58928</xdr:rowOff>
    </xdr:to>
    <xdr:sp macro="" textlink="">
      <xdr:nvSpPr>
        <xdr:cNvPr id="262" name="円/楕円 261"/>
        <xdr:cNvSpPr/>
      </xdr:nvSpPr>
      <xdr:spPr>
        <a:xfrm>
          <a:off x="14732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69105</xdr:rowOff>
    </xdr:from>
    <xdr:ext cx="762000" cy="259045"/>
    <xdr:sp macro="" textlink="">
      <xdr:nvSpPr>
        <xdr:cNvPr id="263" name="テキスト ボックス 262"/>
        <xdr:cNvSpPr txBox="1"/>
      </xdr:nvSpPr>
      <xdr:spPr>
        <a:xfrm>
          <a:off x="14401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105918</xdr:rowOff>
    </xdr:from>
    <xdr:to>
      <xdr:col>20</xdr:col>
      <xdr:colOff>209550</xdr:colOff>
      <xdr:row>54</xdr:row>
      <xdr:rowOff>36068</xdr:rowOff>
    </xdr:to>
    <xdr:sp macro="" textlink="">
      <xdr:nvSpPr>
        <xdr:cNvPr id="264" name="円/楕円 263"/>
        <xdr:cNvSpPr/>
      </xdr:nvSpPr>
      <xdr:spPr>
        <a:xfrm>
          <a:off x="13843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46245</xdr:rowOff>
    </xdr:from>
    <xdr:ext cx="762000" cy="259045"/>
    <xdr:sp macro="" textlink="">
      <xdr:nvSpPr>
        <xdr:cNvPr id="265" name="テキスト ボックス 264"/>
        <xdr:cNvSpPr txBox="1"/>
      </xdr:nvSpPr>
      <xdr:spPr>
        <a:xfrm>
          <a:off x="13512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41910</xdr:rowOff>
    </xdr:from>
    <xdr:to>
      <xdr:col>19</xdr:col>
      <xdr:colOff>6350</xdr:colOff>
      <xdr:row>53</xdr:row>
      <xdr:rowOff>143510</xdr:rowOff>
    </xdr:to>
    <xdr:sp macro="" textlink="">
      <xdr:nvSpPr>
        <xdr:cNvPr id="266" name="円/楕円 265"/>
        <xdr:cNvSpPr/>
      </xdr:nvSpPr>
      <xdr:spPr>
        <a:xfrm>
          <a:off x="12954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153687</xdr:rowOff>
    </xdr:from>
    <xdr:ext cx="762000" cy="259045"/>
    <xdr:sp macro="" textlink="">
      <xdr:nvSpPr>
        <xdr:cNvPr id="267" name="テキスト ボックス 266"/>
        <xdr:cNvSpPr txBox="1"/>
      </xdr:nvSpPr>
      <xdr:spPr>
        <a:xfrm>
          <a:off x="12623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サービス水準を確保しながら事務の効率化、コスト削減を図るため、隣接する３町で一部事務組合を構成し、消防・清掃・葬斎業務を行っているほか、同様に３町で構成する広域連合で介護保険・国民健康保険・後期高齢者医療といった医療保険業務を行っており、その負担金が補助費等の比率を高めている主な要因となってい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37846</xdr:rowOff>
    </xdr:from>
    <xdr:to>
      <xdr:col>24</xdr:col>
      <xdr:colOff>31750</xdr:colOff>
      <xdr:row>39</xdr:row>
      <xdr:rowOff>65278</xdr:rowOff>
    </xdr:to>
    <xdr:cxnSp macro="">
      <xdr:nvCxnSpPr>
        <xdr:cNvPr id="297" name="直線コネクタ 296"/>
        <xdr:cNvCxnSpPr/>
      </xdr:nvCxnSpPr>
      <xdr:spPr>
        <a:xfrm>
          <a:off x="15671800" y="67243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39</xdr:row>
      <xdr:rowOff>37846</xdr:rowOff>
    </xdr:to>
    <xdr:cxnSp macro="">
      <xdr:nvCxnSpPr>
        <xdr:cNvPr id="300" name="直線コネクタ 299"/>
        <xdr:cNvCxnSpPr/>
      </xdr:nvCxnSpPr>
      <xdr:spPr>
        <a:xfrm>
          <a:off x="14782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127000</xdr:rowOff>
    </xdr:to>
    <xdr:cxnSp macro="">
      <xdr:nvCxnSpPr>
        <xdr:cNvPr id="303" name="直線コネクタ 302"/>
        <xdr:cNvCxnSpPr/>
      </xdr:nvCxnSpPr>
      <xdr:spPr>
        <a:xfrm>
          <a:off x="13893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12700</xdr:rowOff>
    </xdr:to>
    <xdr:cxnSp macro="">
      <xdr:nvCxnSpPr>
        <xdr:cNvPr id="306" name="直線コネクタ 305"/>
        <xdr:cNvCxnSpPr/>
      </xdr:nvCxnSpPr>
      <xdr:spPr>
        <a:xfrm>
          <a:off x="13004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09" name="フローチャート : 判断 308"/>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10" name="テキスト ボックス 30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14478</xdr:rowOff>
    </xdr:from>
    <xdr:to>
      <xdr:col>24</xdr:col>
      <xdr:colOff>82550</xdr:colOff>
      <xdr:row>39</xdr:row>
      <xdr:rowOff>116078</xdr:rowOff>
    </xdr:to>
    <xdr:sp macro="" textlink="">
      <xdr:nvSpPr>
        <xdr:cNvPr id="316" name="円/楕円 315"/>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158005</xdr:rowOff>
    </xdr:from>
    <xdr:ext cx="762000" cy="259045"/>
    <xdr:sp macro="" textlink="">
      <xdr:nvSpPr>
        <xdr:cNvPr id="317" name="補助費等該当値テキスト"/>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158496</xdr:rowOff>
    </xdr:from>
    <xdr:to>
      <xdr:col>22</xdr:col>
      <xdr:colOff>615950</xdr:colOff>
      <xdr:row>39</xdr:row>
      <xdr:rowOff>88646</xdr:rowOff>
    </xdr:to>
    <xdr:sp macro="" textlink="">
      <xdr:nvSpPr>
        <xdr:cNvPr id="318" name="円/楕円 317"/>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73423</xdr:rowOff>
    </xdr:from>
    <xdr:ext cx="736600" cy="259045"/>
    <xdr:sp macro="" textlink="">
      <xdr:nvSpPr>
        <xdr:cNvPr id="319" name="テキスト ボックス 318"/>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20" name="円/楕円 319"/>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21" name="テキスト ボックス 320"/>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22" name="円/楕円 321"/>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24" name="円/楕円 323"/>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25" name="テキスト ボックス 324"/>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生活基盤整備のため、大型ハード事業を実施し地方債残高が増加したが、その公債費償還額のピーク（平成</a:t>
          </a:r>
          <a:r>
            <a:rPr kumimoji="1" lang="en-US" altLang="ja-JP" sz="1300">
              <a:latin typeface="ＭＳ Ｐゴシック"/>
            </a:rPr>
            <a:t>16</a:t>
          </a:r>
          <a:r>
            <a:rPr kumimoji="1" lang="ja-JP" altLang="en-US" sz="1300">
              <a:latin typeface="ＭＳ Ｐゴシック"/>
            </a:rPr>
            <a:t>年度）経過後は繰上償還を実施したことにより、公債費元利償還額が年々減少している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5080</xdr:rowOff>
    </xdr:to>
    <xdr:cxnSp macro="">
      <xdr:nvCxnSpPr>
        <xdr:cNvPr id="357" name="直線コネクタ 356"/>
        <xdr:cNvCxnSpPr/>
      </xdr:nvCxnSpPr>
      <xdr:spPr>
        <a:xfrm flipV="1">
          <a:off x="3987800" y="13187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35561</xdr:rowOff>
    </xdr:to>
    <xdr:cxnSp macro="">
      <xdr:nvCxnSpPr>
        <xdr:cNvPr id="360" name="直線コネクタ 359"/>
        <xdr:cNvCxnSpPr/>
      </xdr:nvCxnSpPr>
      <xdr:spPr>
        <a:xfrm flipV="1">
          <a:off x="3098800" y="13206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35561</xdr:rowOff>
    </xdr:from>
    <xdr:to>
      <xdr:col>4</xdr:col>
      <xdr:colOff>346075</xdr:colOff>
      <xdr:row>77</xdr:row>
      <xdr:rowOff>50800</xdr:rowOff>
    </xdr:to>
    <xdr:cxnSp macro="">
      <xdr:nvCxnSpPr>
        <xdr:cNvPr id="363" name="直線コネクタ 362"/>
        <xdr:cNvCxnSpPr/>
      </xdr:nvCxnSpPr>
      <xdr:spPr>
        <a:xfrm flipV="1">
          <a:off x="2209800" y="13237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50800</xdr:rowOff>
    </xdr:from>
    <xdr:to>
      <xdr:col>3</xdr:col>
      <xdr:colOff>142875</xdr:colOff>
      <xdr:row>77</xdr:row>
      <xdr:rowOff>73661</xdr:rowOff>
    </xdr:to>
    <xdr:cxnSp macro="">
      <xdr:nvCxnSpPr>
        <xdr:cNvPr id="366" name="直線コネクタ 365"/>
        <xdr:cNvCxnSpPr/>
      </xdr:nvCxnSpPr>
      <xdr:spPr>
        <a:xfrm flipV="1">
          <a:off x="1320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69" name="フローチャート : 判断 368"/>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70" name="テキスト ボックス 369"/>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76" name="円/楕円 375"/>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77"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78" name="円/楕円 377"/>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40657</xdr:rowOff>
    </xdr:from>
    <xdr:ext cx="736600" cy="259045"/>
    <xdr:sp macro="" textlink="">
      <xdr:nvSpPr>
        <xdr:cNvPr id="379" name="テキスト ボックス 378"/>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156211</xdr:rowOff>
    </xdr:from>
    <xdr:to>
      <xdr:col>4</xdr:col>
      <xdr:colOff>396875</xdr:colOff>
      <xdr:row>77</xdr:row>
      <xdr:rowOff>86361</xdr:rowOff>
    </xdr:to>
    <xdr:sp macro="" textlink="">
      <xdr:nvSpPr>
        <xdr:cNvPr id="380" name="円/楕円 379"/>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71138</xdr:rowOff>
    </xdr:from>
    <xdr:ext cx="762000" cy="259045"/>
    <xdr:sp macro="" textlink="">
      <xdr:nvSpPr>
        <xdr:cNvPr id="381" name="テキスト ボックス 380"/>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0</xdr:rowOff>
    </xdr:from>
    <xdr:to>
      <xdr:col>3</xdr:col>
      <xdr:colOff>193675</xdr:colOff>
      <xdr:row>77</xdr:row>
      <xdr:rowOff>101600</xdr:rowOff>
    </xdr:to>
    <xdr:sp macro="" textlink="">
      <xdr:nvSpPr>
        <xdr:cNvPr id="382" name="円/楕円 381"/>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86377</xdr:rowOff>
    </xdr:from>
    <xdr:ext cx="762000" cy="259045"/>
    <xdr:sp macro="" textlink="">
      <xdr:nvSpPr>
        <xdr:cNvPr id="383" name="テキスト ボックス 382"/>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22861</xdr:rowOff>
    </xdr:from>
    <xdr:to>
      <xdr:col>1</xdr:col>
      <xdr:colOff>676275</xdr:colOff>
      <xdr:row>77</xdr:row>
      <xdr:rowOff>124461</xdr:rowOff>
    </xdr:to>
    <xdr:sp macro="" textlink="">
      <xdr:nvSpPr>
        <xdr:cNvPr id="384" name="円/楕円 383"/>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134638</xdr:rowOff>
    </xdr:from>
    <xdr:ext cx="762000" cy="259045"/>
    <xdr:sp macro="" textlink="">
      <xdr:nvSpPr>
        <xdr:cNvPr id="385" name="テキスト ボックス 384"/>
        <xdr:cNvSpPr txBox="1"/>
      </xdr:nvSpPr>
      <xdr:spPr>
        <a:xfrm>
          <a:off x="939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経常収支比率、決算額ともに類似団体平均を下回っている。</a:t>
          </a:r>
        </a:p>
        <a:p>
          <a:r>
            <a:rPr kumimoji="1" lang="ja-JP" altLang="en-US" sz="1300">
              <a:latin typeface="ＭＳ Ｐゴシック"/>
            </a:rPr>
            <a:t>今後も経常経費の削減に努めていく。</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81280</xdr:rowOff>
    </xdr:to>
    <xdr:cxnSp macro="">
      <xdr:nvCxnSpPr>
        <xdr:cNvPr id="418" name="直線コネクタ 417"/>
        <xdr:cNvCxnSpPr/>
      </xdr:nvCxnSpPr>
      <xdr:spPr>
        <a:xfrm>
          <a:off x="15671800" y="131914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54611</xdr:rowOff>
    </xdr:from>
    <xdr:to>
      <xdr:col>22</xdr:col>
      <xdr:colOff>565150</xdr:colOff>
      <xdr:row>76</xdr:row>
      <xdr:rowOff>161289</xdr:rowOff>
    </xdr:to>
    <xdr:cxnSp macro="">
      <xdr:nvCxnSpPr>
        <xdr:cNvPr id="421" name="直線コネクタ 420"/>
        <xdr:cNvCxnSpPr/>
      </xdr:nvCxnSpPr>
      <xdr:spPr>
        <a:xfrm>
          <a:off x="14782800" y="130848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62230</xdr:rowOff>
    </xdr:from>
    <xdr:to>
      <xdr:col>21</xdr:col>
      <xdr:colOff>361950</xdr:colOff>
      <xdr:row>76</xdr:row>
      <xdr:rowOff>54611</xdr:rowOff>
    </xdr:to>
    <xdr:cxnSp macro="">
      <xdr:nvCxnSpPr>
        <xdr:cNvPr id="424" name="直線コネクタ 423"/>
        <xdr:cNvCxnSpPr/>
      </xdr:nvCxnSpPr>
      <xdr:spPr>
        <a:xfrm>
          <a:off x="13893800" y="129209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111760</xdr:rowOff>
    </xdr:from>
    <xdr:to>
      <xdr:col>20</xdr:col>
      <xdr:colOff>158750</xdr:colOff>
      <xdr:row>75</xdr:row>
      <xdr:rowOff>62230</xdr:rowOff>
    </xdr:to>
    <xdr:cxnSp macro="">
      <xdr:nvCxnSpPr>
        <xdr:cNvPr id="427" name="直線コネクタ 426"/>
        <xdr:cNvCxnSpPr/>
      </xdr:nvCxnSpPr>
      <xdr:spPr>
        <a:xfrm>
          <a:off x="13004800" y="12799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30" name="フローチャート : 判断 429"/>
        <xdr:cNvSpPr/>
      </xdr:nvSpPr>
      <xdr:spPr>
        <a:xfrm>
          <a:off x="12954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63517</xdr:rowOff>
    </xdr:from>
    <xdr:ext cx="762000" cy="259045"/>
    <xdr:sp macro="" textlink="">
      <xdr:nvSpPr>
        <xdr:cNvPr id="431" name="テキスト ボックス 430"/>
        <xdr:cNvSpPr txBox="1"/>
      </xdr:nvSpPr>
      <xdr:spPr>
        <a:xfrm>
          <a:off x="12623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7" name="円/楕円 436"/>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38"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39" name="円/楕円 438"/>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0" name="テキスト ボックス 439"/>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41" name="円/楕円 440"/>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42" name="テキスト ボックス 441"/>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xdr:rowOff>
    </xdr:from>
    <xdr:to>
      <xdr:col>20</xdr:col>
      <xdr:colOff>209550</xdr:colOff>
      <xdr:row>75</xdr:row>
      <xdr:rowOff>113030</xdr:rowOff>
    </xdr:to>
    <xdr:sp macro="" textlink="">
      <xdr:nvSpPr>
        <xdr:cNvPr id="443" name="円/楕円 442"/>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123207</xdr:rowOff>
    </xdr:from>
    <xdr:ext cx="762000" cy="259045"/>
    <xdr:sp macro="" textlink="">
      <xdr:nvSpPr>
        <xdr:cNvPr id="444" name="テキスト ボックス 443"/>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45" name="円/楕円 444"/>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1287</xdr:rowOff>
    </xdr:from>
    <xdr:ext cx="762000" cy="259045"/>
    <xdr:sp macro="" textlink="">
      <xdr:nvSpPr>
        <xdr:cNvPr id="446" name="テキスト ボックス 445"/>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北海道東神楽町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120428</xdr:rowOff>
    </xdr:from>
    <xdr:to>
      <xdr:col>4</xdr:col>
      <xdr:colOff>1117600</xdr:colOff>
      <xdr:row>17</xdr:row>
      <xdr:rowOff>138487</xdr:rowOff>
    </xdr:to>
    <xdr:cxnSp macro="">
      <xdr:nvCxnSpPr>
        <xdr:cNvPr id="54" name="直線コネクタ 53"/>
        <xdr:cNvCxnSpPr/>
      </xdr:nvCxnSpPr>
      <xdr:spPr bwMode="auto">
        <a:xfrm flipV="1">
          <a:off x="5003800" y="3082703"/>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138487</xdr:rowOff>
    </xdr:from>
    <xdr:to>
      <xdr:col>4</xdr:col>
      <xdr:colOff>469900</xdr:colOff>
      <xdr:row>17</xdr:row>
      <xdr:rowOff>149631</xdr:rowOff>
    </xdr:to>
    <xdr:cxnSp macro="">
      <xdr:nvCxnSpPr>
        <xdr:cNvPr id="57" name="直線コネクタ 56"/>
        <xdr:cNvCxnSpPr/>
      </xdr:nvCxnSpPr>
      <xdr:spPr bwMode="auto">
        <a:xfrm flipV="1">
          <a:off x="4305300" y="3100762"/>
          <a:ext cx="698500" cy="1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66211</xdr:rowOff>
    </xdr:from>
    <xdr:to>
      <xdr:col>3</xdr:col>
      <xdr:colOff>904875</xdr:colOff>
      <xdr:row>17</xdr:row>
      <xdr:rowOff>149631</xdr:rowOff>
    </xdr:to>
    <xdr:cxnSp macro="">
      <xdr:nvCxnSpPr>
        <xdr:cNvPr id="60" name="直線コネクタ 59"/>
        <xdr:cNvCxnSpPr/>
      </xdr:nvCxnSpPr>
      <xdr:spPr bwMode="auto">
        <a:xfrm>
          <a:off x="3606800" y="3028486"/>
          <a:ext cx="698500" cy="83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55372</xdr:rowOff>
    </xdr:from>
    <xdr:to>
      <xdr:col>3</xdr:col>
      <xdr:colOff>206375</xdr:colOff>
      <xdr:row>17</xdr:row>
      <xdr:rowOff>66211</xdr:rowOff>
    </xdr:to>
    <xdr:cxnSp macro="">
      <xdr:nvCxnSpPr>
        <xdr:cNvPr id="63" name="直線コネクタ 62"/>
        <xdr:cNvCxnSpPr/>
      </xdr:nvCxnSpPr>
      <xdr:spPr bwMode="auto">
        <a:xfrm>
          <a:off x="2908300" y="3017647"/>
          <a:ext cx="698500" cy="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8896</xdr:rowOff>
    </xdr:from>
    <xdr:to>
      <xdr:col>2</xdr:col>
      <xdr:colOff>692150</xdr:colOff>
      <xdr:row>15</xdr:row>
      <xdr:rowOff>110496</xdr:rowOff>
    </xdr:to>
    <xdr:sp macro="" textlink="">
      <xdr:nvSpPr>
        <xdr:cNvPr id="66" name="フローチャート : 判断 65"/>
        <xdr:cNvSpPr/>
      </xdr:nvSpPr>
      <xdr:spPr bwMode="auto">
        <a:xfrm>
          <a:off x="2857500" y="2628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120673</xdr:rowOff>
    </xdr:from>
    <xdr:ext cx="762000" cy="259045"/>
    <xdr:sp macro="" textlink="">
      <xdr:nvSpPr>
        <xdr:cNvPr id="67" name="テキスト ボックス 66"/>
        <xdr:cNvSpPr txBox="1"/>
      </xdr:nvSpPr>
      <xdr:spPr>
        <a:xfrm>
          <a:off x="2527300" y="239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69628</xdr:rowOff>
    </xdr:from>
    <xdr:to>
      <xdr:col>5</xdr:col>
      <xdr:colOff>34925</xdr:colOff>
      <xdr:row>17</xdr:row>
      <xdr:rowOff>171228</xdr:rowOff>
    </xdr:to>
    <xdr:sp macro="" textlink="">
      <xdr:nvSpPr>
        <xdr:cNvPr id="73" name="円/楕円 72"/>
        <xdr:cNvSpPr/>
      </xdr:nvSpPr>
      <xdr:spPr bwMode="auto">
        <a:xfrm>
          <a:off x="5600700" y="303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41705</xdr:rowOff>
    </xdr:from>
    <xdr:ext cx="762000" cy="259045"/>
    <xdr:sp macro="" textlink="">
      <xdr:nvSpPr>
        <xdr:cNvPr id="74" name="人口1人当たり決算額の推移該当値テキスト130"/>
        <xdr:cNvSpPr txBox="1"/>
      </xdr:nvSpPr>
      <xdr:spPr>
        <a:xfrm>
          <a:off x="5740400" y="30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87687</xdr:rowOff>
    </xdr:from>
    <xdr:to>
      <xdr:col>4</xdr:col>
      <xdr:colOff>520700</xdr:colOff>
      <xdr:row>18</xdr:row>
      <xdr:rowOff>17837</xdr:rowOff>
    </xdr:to>
    <xdr:sp macro="" textlink="">
      <xdr:nvSpPr>
        <xdr:cNvPr id="75" name="円/楕円 74"/>
        <xdr:cNvSpPr/>
      </xdr:nvSpPr>
      <xdr:spPr bwMode="auto">
        <a:xfrm>
          <a:off x="4953000" y="304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2614</xdr:rowOff>
    </xdr:from>
    <xdr:ext cx="736600" cy="259045"/>
    <xdr:sp macro="" textlink="">
      <xdr:nvSpPr>
        <xdr:cNvPr id="76" name="テキスト ボックス 75"/>
        <xdr:cNvSpPr txBox="1"/>
      </xdr:nvSpPr>
      <xdr:spPr>
        <a:xfrm>
          <a:off x="4622800" y="313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98831</xdr:rowOff>
    </xdr:from>
    <xdr:to>
      <xdr:col>3</xdr:col>
      <xdr:colOff>955675</xdr:colOff>
      <xdr:row>18</xdr:row>
      <xdr:rowOff>28981</xdr:rowOff>
    </xdr:to>
    <xdr:sp macro="" textlink="">
      <xdr:nvSpPr>
        <xdr:cNvPr id="77" name="円/楕円 76"/>
        <xdr:cNvSpPr/>
      </xdr:nvSpPr>
      <xdr:spPr bwMode="auto">
        <a:xfrm>
          <a:off x="4254500" y="306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13758</xdr:rowOff>
    </xdr:from>
    <xdr:ext cx="762000" cy="259045"/>
    <xdr:sp macro="" textlink="">
      <xdr:nvSpPr>
        <xdr:cNvPr id="78" name="テキスト ボックス 77"/>
        <xdr:cNvSpPr txBox="1"/>
      </xdr:nvSpPr>
      <xdr:spPr>
        <a:xfrm>
          <a:off x="3924300" y="314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15411</xdr:rowOff>
    </xdr:from>
    <xdr:to>
      <xdr:col>3</xdr:col>
      <xdr:colOff>257175</xdr:colOff>
      <xdr:row>17</xdr:row>
      <xdr:rowOff>117011</xdr:rowOff>
    </xdr:to>
    <xdr:sp macro="" textlink="">
      <xdr:nvSpPr>
        <xdr:cNvPr id="79" name="円/楕円 78"/>
        <xdr:cNvSpPr/>
      </xdr:nvSpPr>
      <xdr:spPr bwMode="auto">
        <a:xfrm>
          <a:off x="3556000" y="297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101788</xdr:rowOff>
    </xdr:from>
    <xdr:ext cx="762000" cy="259045"/>
    <xdr:sp macro="" textlink="">
      <xdr:nvSpPr>
        <xdr:cNvPr id="80" name="テキスト ボックス 79"/>
        <xdr:cNvSpPr txBox="1"/>
      </xdr:nvSpPr>
      <xdr:spPr>
        <a:xfrm>
          <a:off x="3225800" y="30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4572</xdr:rowOff>
    </xdr:from>
    <xdr:to>
      <xdr:col>2</xdr:col>
      <xdr:colOff>692150</xdr:colOff>
      <xdr:row>17</xdr:row>
      <xdr:rowOff>106172</xdr:rowOff>
    </xdr:to>
    <xdr:sp macro="" textlink="">
      <xdr:nvSpPr>
        <xdr:cNvPr id="81" name="円/楕円 80"/>
        <xdr:cNvSpPr/>
      </xdr:nvSpPr>
      <xdr:spPr bwMode="auto">
        <a:xfrm>
          <a:off x="2857500" y="296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90949</xdr:rowOff>
    </xdr:from>
    <xdr:ext cx="762000" cy="259045"/>
    <xdr:sp macro="" textlink="">
      <xdr:nvSpPr>
        <xdr:cNvPr id="82" name="テキスト ボックス 81"/>
        <xdr:cNvSpPr txBox="1"/>
      </xdr:nvSpPr>
      <xdr:spPr>
        <a:xfrm>
          <a:off x="2527300" y="305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62420</xdr:rowOff>
    </xdr:from>
    <xdr:to>
      <xdr:col>4</xdr:col>
      <xdr:colOff>1117600</xdr:colOff>
      <xdr:row>36</xdr:row>
      <xdr:rowOff>125209</xdr:rowOff>
    </xdr:to>
    <xdr:cxnSp macro="">
      <xdr:nvCxnSpPr>
        <xdr:cNvPr id="116" name="直線コネクタ 115"/>
        <xdr:cNvCxnSpPr/>
      </xdr:nvCxnSpPr>
      <xdr:spPr bwMode="auto">
        <a:xfrm>
          <a:off x="5003800" y="7015670"/>
          <a:ext cx="6477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58458</xdr:rowOff>
    </xdr:from>
    <xdr:to>
      <xdr:col>4</xdr:col>
      <xdr:colOff>469900</xdr:colOff>
      <xdr:row>36</xdr:row>
      <xdr:rowOff>62420</xdr:rowOff>
    </xdr:to>
    <xdr:cxnSp macro="">
      <xdr:nvCxnSpPr>
        <xdr:cNvPr id="119" name="直線コネクタ 118"/>
        <xdr:cNvCxnSpPr/>
      </xdr:nvCxnSpPr>
      <xdr:spPr bwMode="auto">
        <a:xfrm>
          <a:off x="4305300" y="7011708"/>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50247</xdr:rowOff>
    </xdr:from>
    <xdr:to>
      <xdr:col>3</xdr:col>
      <xdr:colOff>904875</xdr:colOff>
      <xdr:row>36</xdr:row>
      <xdr:rowOff>58458</xdr:rowOff>
    </xdr:to>
    <xdr:cxnSp macro="">
      <xdr:nvCxnSpPr>
        <xdr:cNvPr id="122" name="直線コネクタ 121"/>
        <xdr:cNvCxnSpPr/>
      </xdr:nvCxnSpPr>
      <xdr:spPr bwMode="auto">
        <a:xfrm>
          <a:off x="3606800" y="7003497"/>
          <a:ext cx="698500" cy="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265761</xdr:rowOff>
    </xdr:from>
    <xdr:to>
      <xdr:col>3</xdr:col>
      <xdr:colOff>206375</xdr:colOff>
      <xdr:row>36</xdr:row>
      <xdr:rowOff>50247</xdr:rowOff>
    </xdr:to>
    <xdr:cxnSp macro="">
      <xdr:nvCxnSpPr>
        <xdr:cNvPr id="125" name="直線コネクタ 124"/>
        <xdr:cNvCxnSpPr/>
      </xdr:nvCxnSpPr>
      <xdr:spPr bwMode="auto">
        <a:xfrm>
          <a:off x="2908300" y="6876111"/>
          <a:ext cx="698500" cy="1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265519</xdr:rowOff>
    </xdr:from>
    <xdr:to>
      <xdr:col>2</xdr:col>
      <xdr:colOff>692150</xdr:colOff>
      <xdr:row>35</xdr:row>
      <xdr:rowOff>24219</xdr:rowOff>
    </xdr:to>
    <xdr:sp macro="" textlink="">
      <xdr:nvSpPr>
        <xdr:cNvPr id="128" name="フローチャート : 判断 127"/>
        <xdr:cNvSpPr/>
      </xdr:nvSpPr>
      <xdr:spPr bwMode="auto">
        <a:xfrm>
          <a:off x="28575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34396</xdr:rowOff>
    </xdr:from>
    <xdr:ext cx="762000" cy="259045"/>
    <xdr:sp macro="" textlink="">
      <xdr:nvSpPr>
        <xdr:cNvPr id="129" name="テキスト ボックス 128"/>
        <xdr:cNvSpPr txBox="1"/>
      </xdr:nvSpPr>
      <xdr:spPr>
        <a:xfrm>
          <a:off x="2527300" y="63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74409</xdr:rowOff>
    </xdr:from>
    <xdr:to>
      <xdr:col>5</xdr:col>
      <xdr:colOff>34925</xdr:colOff>
      <xdr:row>37</xdr:row>
      <xdr:rowOff>4559</xdr:rowOff>
    </xdr:to>
    <xdr:sp macro="" textlink="">
      <xdr:nvSpPr>
        <xdr:cNvPr id="135" name="円/楕円 134"/>
        <xdr:cNvSpPr/>
      </xdr:nvSpPr>
      <xdr:spPr bwMode="auto">
        <a:xfrm>
          <a:off x="5600700" y="702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46486</xdr:rowOff>
    </xdr:from>
    <xdr:ext cx="762000" cy="259045"/>
    <xdr:sp macro="" textlink="">
      <xdr:nvSpPr>
        <xdr:cNvPr id="136" name="人口1人当たり決算額の推移該当値テキスト445"/>
        <xdr:cNvSpPr txBox="1"/>
      </xdr:nvSpPr>
      <xdr:spPr>
        <a:xfrm>
          <a:off x="5740400" y="69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25,094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11620</xdr:rowOff>
    </xdr:from>
    <xdr:to>
      <xdr:col>4</xdr:col>
      <xdr:colOff>520700</xdr:colOff>
      <xdr:row>36</xdr:row>
      <xdr:rowOff>113220</xdr:rowOff>
    </xdr:to>
    <xdr:sp macro="" textlink="">
      <xdr:nvSpPr>
        <xdr:cNvPr id="137" name="円/楕円 136"/>
        <xdr:cNvSpPr/>
      </xdr:nvSpPr>
      <xdr:spPr bwMode="auto">
        <a:xfrm>
          <a:off x="4953000" y="696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97997</xdr:rowOff>
    </xdr:from>
    <xdr:ext cx="736600" cy="259045"/>
    <xdr:sp macro="" textlink="">
      <xdr:nvSpPr>
        <xdr:cNvPr id="138" name="テキスト ボックス 137"/>
        <xdr:cNvSpPr txBox="1"/>
      </xdr:nvSpPr>
      <xdr:spPr>
        <a:xfrm>
          <a:off x="4622800" y="7051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7658</xdr:rowOff>
    </xdr:from>
    <xdr:to>
      <xdr:col>3</xdr:col>
      <xdr:colOff>955675</xdr:colOff>
      <xdr:row>36</xdr:row>
      <xdr:rowOff>109258</xdr:rowOff>
    </xdr:to>
    <xdr:sp macro="" textlink="">
      <xdr:nvSpPr>
        <xdr:cNvPr id="139" name="円/楕円 138"/>
        <xdr:cNvSpPr/>
      </xdr:nvSpPr>
      <xdr:spPr bwMode="auto">
        <a:xfrm>
          <a:off x="4254500" y="696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94035</xdr:rowOff>
    </xdr:from>
    <xdr:ext cx="762000" cy="259045"/>
    <xdr:sp macro="" textlink="">
      <xdr:nvSpPr>
        <xdr:cNvPr id="140" name="テキスト ボックス 139"/>
        <xdr:cNvSpPr txBox="1"/>
      </xdr:nvSpPr>
      <xdr:spPr>
        <a:xfrm>
          <a:off x="3924300" y="70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342347</xdr:rowOff>
    </xdr:from>
    <xdr:to>
      <xdr:col>3</xdr:col>
      <xdr:colOff>257175</xdr:colOff>
      <xdr:row>36</xdr:row>
      <xdr:rowOff>101047</xdr:rowOff>
    </xdr:to>
    <xdr:sp macro="" textlink="">
      <xdr:nvSpPr>
        <xdr:cNvPr id="141" name="円/楕円 140"/>
        <xdr:cNvSpPr/>
      </xdr:nvSpPr>
      <xdr:spPr bwMode="auto">
        <a:xfrm>
          <a:off x="3556000" y="695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85824</xdr:rowOff>
    </xdr:from>
    <xdr:ext cx="762000" cy="259045"/>
    <xdr:sp macro="" textlink="">
      <xdr:nvSpPr>
        <xdr:cNvPr id="142" name="テキスト ボックス 141"/>
        <xdr:cNvSpPr txBox="1"/>
      </xdr:nvSpPr>
      <xdr:spPr>
        <a:xfrm>
          <a:off x="3225800" y="703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214961</xdr:rowOff>
    </xdr:from>
    <xdr:to>
      <xdr:col>2</xdr:col>
      <xdr:colOff>692150</xdr:colOff>
      <xdr:row>35</xdr:row>
      <xdr:rowOff>316561</xdr:rowOff>
    </xdr:to>
    <xdr:sp macro="" textlink="">
      <xdr:nvSpPr>
        <xdr:cNvPr id="143" name="円/楕円 142"/>
        <xdr:cNvSpPr/>
      </xdr:nvSpPr>
      <xdr:spPr bwMode="auto">
        <a:xfrm>
          <a:off x="2857500" y="682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301338</xdr:rowOff>
    </xdr:from>
    <xdr:ext cx="762000" cy="259045"/>
    <xdr:sp macro="" textlink="">
      <xdr:nvSpPr>
        <xdr:cNvPr id="144" name="テキスト ボックス 143"/>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実質収支は毎年黒字を維持し、財政調整基金は平成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年度に一部取崩しを行ったため比率が低下したものの、健全な財政運営である。今後も長期的視野にたった計画的な財政運営を行う。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すべての会計において毎年黒字を維持し、実質赤字および資金不足がないため、連結実質赤字は生じていません。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人口の増加に伴う生活基盤整備、公共施設の整備により公債費償還額のピーク（平成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年度）を迎えたが、経過後は繰上償還を実施したことにより、元利償還額が年々減少している。</a:t>
          </a:r>
        </a:p>
        <a:p>
          <a:r>
            <a:rPr kumimoji="1" lang="ja-JP" altLang="en-US" sz="1400">
              <a:latin typeface="ＭＳ ゴシック" pitchFamily="49" charset="-128"/>
              <a:ea typeface="ＭＳ ゴシック" pitchFamily="49" charset="-128"/>
            </a:rPr>
            <a:t>一方で、公営企業債の元利償還金に対する繰入金と民間保育園設置に係る整備資金の償還金補給の債務負担行為設定による支出額が増加している。</a:t>
          </a:r>
        </a:p>
        <a:p>
          <a:r>
            <a:rPr kumimoji="1" lang="ja-JP" altLang="en-US" sz="1400">
              <a:latin typeface="ＭＳ ゴシック" pitchFamily="49" charset="-128"/>
              <a:ea typeface="ＭＳ ゴシック" pitchFamily="49" charset="-128"/>
            </a:rPr>
            <a:t>今後も普通建設事業費の年次平準化や新規発行を抑制するなど将来負担を見据えた財政健全化に努める。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年度国の補正予算に係る地方債の借入（平成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年度に繰越）のため、平成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年度に地方債残高が増加したが、基準財政需要額に算定されるため将来負担比率は減少している。</a:t>
          </a:r>
        </a:p>
        <a:p>
          <a:r>
            <a:rPr kumimoji="1" lang="ja-JP" altLang="en-US" sz="1400">
              <a:latin typeface="ＭＳ ゴシック" pitchFamily="49" charset="-128"/>
              <a:ea typeface="ＭＳ ゴシック" pitchFamily="49" charset="-128"/>
            </a:rPr>
            <a:t>今後も財政調整基金など充当可能基金の確保、新規地方債の発行抑制など将来負担軽減のため行財政改革を進め、財政の健全化に努める。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5399472</v>
      </c>
      <c r="BO4" s="379"/>
      <c r="BP4" s="379"/>
      <c r="BQ4" s="379"/>
      <c r="BR4" s="379"/>
      <c r="BS4" s="379"/>
      <c r="BT4" s="379"/>
      <c r="BU4" s="380"/>
      <c r="BV4" s="378">
        <v>6482373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8.1</v>
      </c>
      <c r="CU4" s="556"/>
      <c r="CV4" s="556"/>
      <c r="CW4" s="556"/>
      <c r="CX4" s="556"/>
      <c r="CY4" s="556"/>
      <c r="CZ4" s="556"/>
      <c r="DA4" s="557"/>
      <c r="DB4" s="555">
        <v>6.9</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5098466</v>
      </c>
      <c r="BO5" s="384"/>
      <c r="BP5" s="384"/>
      <c r="BQ5" s="384"/>
      <c r="BR5" s="384"/>
      <c r="BS5" s="384"/>
      <c r="BT5" s="384"/>
      <c r="BU5" s="385"/>
      <c r="BV5" s="383">
        <v>6261594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88.1</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301006</v>
      </c>
      <c r="BO6" s="384"/>
      <c r="BP6" s="384"/>
      <c r="BQ6" s="384"/>
      <c r="BR6" s="384"/>
      <c r="BS6" s="384"/>
      <c r="BT6" s="384"/>
      <c r="BU6" s="385"/>
      <c r="BV6" s="383">
        <v>220779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93.8</v>
      </c>
      <c r="CU6" s="530"/>
      <c r="CV6" s="530"/>
      <c r="CW6" s="530"/>
      <c r="CX6" s="530"/>
      <c r="CY6" s="530"/>
      <c r="CZ6" s="530"/>
      <c r="DA6" s="531"/>
      <c r="DB6" s="529">
        <v>92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43999</v>
      </c>
      <c r="BO7" s="384"/>
      <c r="BP7" s="384"/>
      <c r="BQ7" s="384"/>
      <c r="BR7" s="384"/>
      <c r="BS7" s="384"/>
      <c r="BT7" s="384"/>
      <c r="BU7" s="385"/>
      <c r="BV7" s="383">
        <v>550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3175983</v>
      </c>
      <c r="CU7" s="384"/>
      <c r="CV7" s="384"/>
      <c r="CW7" s="384"/>
      <c r="CX7" s="384"/>
      <c r="CY7" s="384"/>
      <c r="CZ7" s="384"/>
      <c r="DA7" s="385"/>
      <c r="DB7" s="383">
        <v>3193807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257007</v>
      </c>
      <c r="BO8" s="384"/>
      <c r="BP8" s="384"/>
      <c r="BQ8" s="384"/>
      <c r="BR8" s="384"/>
      <c r="BS8" s="384"/>
      <c r="BT8" s="384"/>
      <c r="BU8" s="385"/>
      <c r="BV8" s="383">
        <v>220229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9292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36778</v>
      </c>
      <c r="BO9" s="384"/>
      <c r="BP9" s="384"/>
      <c r="BQ9" s="384"/>
      <c r="BR9" s="384"/>
      <c r="BS9" s="384"/>
      <c r="BT9" s="384"/>
      <c r="BU9" s="385"/>
      <c r="BV9" s="383">
        <v>-12615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13.9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9194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t="s">
        <v>106</v>
      </c>
      <c r="BO10" s="384"/>
      <c r="BP10" s="384"/>
      <c r="BQ10" s="384"/>
      <c r="BR10" s="384"/>
      <c r="BS10" s="384"/>
      <c r="BT10" s="384"/>
      <c r="BU10" s="385"/>
      <c r="BV10" s="383">
        <v>30000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10237</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90000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10221</v>
      </c>
      <c r="S13" s="485"/>
      <c r="T13" s="485"/>
      <c r="U13" s="485"/>
      <c r="V13" s="486"/>
      <c r="W13" s="472" t="s">
        <v>125</v>
      </c>
      <c r="X13" s="398"/>
      <c r="Y13" s="398"/>
      <c r="Z13" s="398"/>
      <c r="AA13" s="398"/>
      <c r="AB13" s="399"/>
      <c r="AC13" s="359">
        <v>777</v>
      </c>
      <c r="AD13" s="360"/>
      <c r="AE13" s="360"/>
      <c r="AF13" s="360"/>
      <c r="AG13" s="361"/>
      <c r="AH13" s="359">
        <v>868</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-53222</v>
      </c>
      <c r="BO13" s="384"/>
      <c r="BP13" s="384"/>
      <c r="BQ13" s="384"/>
      <c r="BR13" s="384"/>
      <c r="BS13" s="384"/>
      <c r="BT13" s="384"/>
      <c r="BU13" s="385"/>
      <c r="BV13" s="383">
        <v>17385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10050</v>
      </c>
      <c r="S14" s="485"/>
      <c r="T14" s="485"/>
      <c r="U14" s="485"/>
      <c r="V14" s="486"/>
      <c r="W14" s="487"/>
      <c r="X14" s="401"/>
      <c r="Y14" s="401"/>
      <c r="Z14" s="401"/>
      <c r="AA14" s="401"/>
      <c r="AB14" s="402"/>
      <c r="AC14" s="477">
        <v>17.8</v>
      </c>
      <c r="AD14" s="478"/>
      <c r="AE14" s="478"/>
      <c r="AF14" s="478"/>
      <c r="AG14" s="479"/>
      <c r="AH14" s="477">
        <v>19.2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37.1</v>
      </c>
      <c r="CU14" s="456"/>
      <c r="CV14" s="456"/>
      <c r="CW14" s="456"/>
      <c r="CX14" s="456"/>
      <c r="CY14" s="456"/>
      <c r="CZ14" s="456"/>
      <c r="DA14" s="457"/>
      <c r="DB14" s="488">
        <v>43.5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10034</v>
      </c>
      <c r="S15" s="485"/>
      <c r="T15" s="485"/>
      <c r="U15" s="485"/>
      <c r="V15" s="486"/>
      <c r="W15" s="472" t="s">
        <v>132</v>
      </c>
      <c r="X15" s="398"/>
      <c r="Y15" s="398"/>
      <c r="Z15" s="398"/>
      <c r="AA15" s="398"/>
      <c r="AB15" s="399"/>
      <c r="AC15" s="359">
        <v>702</v>
      </c>
      <c r="AD15" s="360"/>
      <c r="AE15" s="360"/>
      <c r="AF15" s="360"/>
      <c r="AG15" s="361"/>
      <c r="AH15" s="359">
        <v>829</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1014480</v>
      </c>
      <c r="BO15" s="379"/>
      <c r="BP15" s="379"/>
      <c r="BQ15" s="379"/>
      <c r="BR15" s="379"/>
      <c r="BS15" s="379"/>
      <c r="BT15" s="379"/>
      <c r="BU15" s="380"/>
      <c r="BV15" s="378">
        <v>984844</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401"/>
      <c r="Y16" s="401"/>
      <c r="Z16" s="401"/>
      <c r="AA16" s="401"/>
      <c r="AB16" s="402"/>
      <c r="AC16" s="477">
        <v>16.100000000000001</v>
      </c>
      <c r="AD16" s="478"/>
      <c r="AE16" s="478"/>
      <c r="AF16" s="478"/>
      <c r="AG16" s="479"/>
      <c r="AH16" s="477">
        <v>18.3</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2711650</v>
      </c>
      <c r="BO16" s="384"/>
      <c r="BP16" s="384"/>
      <c r="BQ16" s="384"/>
      <c r="BR16" s="384"/>
      <c r="BS16" s="384"/>
      <c r="BT16" s="384"/>
      <c r="BU16" s="385"/>
      <c r="BV16" s="383">
        <v>2718723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8"/>
      <c r="Y17" s="398"/>
      <c r="Z17" s="398"/>
      <c r="AA17" s="398"/>
      <c r="AB17" s="399"/>
      <c r="AC17" s="359">
        <v>2889</v>
      </c>
      <c r="AD17" s="360"/>
      <c r="AE17" s="360"/>
      <c r="AF17" s="360"/>
      <c r="AG17" s="361"/>
      <c r="AH17" s="359">
        <v>2763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1285950</v>
      </c>
      <c r="BO17" s="384"/>
      <c r="BP17" s="384"/>
      <c r="BQ17" s="384"/>
      <c r="BR17" s="384"/>
      <c r="BS17" s="384"/>
      <c r="BT17" s="384"/>
      <c r="BU17" s="385"/>
      <c r="BV17" s="383">
        <v>1258531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68.5</v>
      </c>
      <c r="M18" s="448"/>
      <c r="N18" s="448"/>
      <c r="O18" s="448"/>
      <c r="P18" s="448"/>
      <c r="Q18" s="448"/>
      <c r="R18" s="449"/>
      <c r="S18" s="449"/>
      <c r="T18" s="449"/>
      <c r="U18" s="449"/>
      <c r="V18" s="450"/>
      <c r="W18" s="464"/>
      <c r="X18" s="465"/>
      <c r="Y18" s="465"/>
      <c r="Z18" s="465"/>
      <c r="AA18" s="465"/>
      <c r="AB18" s="473"/>
      <c r="AC18" s="347">
        <v>66.099999999999994</v>
      </c>
      <c r="AD18" s="348"/>
      <c r="AE18" s="348"/>
      <c r="AF18" s="348"/>
      <c r="AG18" s="451"/>
      <c r="AH18" s="347">
        <v>61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2837656</v>
      </c>
      <c r="BO18" s="384"/>
      <c r="BP18" s="384"/>
      <c r="BQ18" s="384"/>
      <c r="BR18" s="384"/>
      <c r="BS18" s="384"/>
      <c r="BT18" s="384"/>
      <c r="BU18" s="385"/>
      <c r="BV18" s="383">
        <v>2798339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136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3991657</v>
      </c>
      <c r="BO19" s="384"/>
      <c r="BP19" s="384"/>
      <c r="BQ19" s="384"/>
      <c r="BR19" s="384"/>
      <c r="BS19" s="384"/>
      <c r="BT19" s="384"/>
      <c r="BU19" s="385"/>
      <c r="BV19" s="383">
        <v>4291264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3290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4973963</v>
      </c>
      <c r="BO23" s="384"/>
      <c r="BP23" s="384"/>
      <c r="BQ23" s="384"/>
      <c r="BR23" s="384"/>
      <c r="BS23" s="384"/>
      <c r="BT23" s="384"/>
      <c r="BU23" s="385"/>
      <c r="BV23" s="383">
        <v>5215235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7000</v>
      </c>
      <c r="R24" s="360"/>
      <c r="S24" s="360"/>
      <c r="T24" s="360"/>
      <c r="U24" s="360"/>
      <c r="V24" s="361"/>
      <c r="W24" s="427"/>
      <c r="X24" s="418"/>
      <c r="Y24" s="419"/>
      <c r="Z24" s="356" t="s">
        <v>155</v>
      </c>
      <c r="AA24" s="357"/>
      <c r="AB24" s="357"/>
      <c r="AC24" s="357"/>
      <c r="AD24" s="357"/>
      <c r="AE24" s="357"/>
      <c r="AF24" s="357"/>
      <c r="AG24" s="358"/>
      <c r="AH24" s="359">
        <v>106</v>
      </c>
      <c r="AI24" s="360"/>
      <c r="AJ24" s="360"/>
      <c r="AK24" s="360"/>
      <c r="AL24" s="361"/>
      <c r="AM24" s="359">
        <v>342062</v>
      </c>
      <c r="AN24" s="360"/>
      <c r="AO24" s="360"/>
      <c r="AP24" s="360"/>
      <c r="AQ24" s="360"/>
      <c r="AR24" s="361"/>
      <c r="AS24" s="359">
        <v>3227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4784793</v>
      </c>
      <c r="BO24" s="384"/>
      <c r="BP24" s="384"/>
      <c r="BQ24" s="384"/>
      <c r="BR24" s="384"/>
      <c r="BS24" s="384"/>
      <c r="BT24" s="384"/>
      <c r="BU24" s="385"/>
      <c r="BV24" s="383">
        <v>4985041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5900</v>
      </c>
      <c r="R25" s="360"/>
      <c r="S25" s="360"/>
      <c r="T25" s="360"/>
      <c r="U25" s="360"/>
      <c r="V25" s="361"/>
      <c r="W25" s="427"/>
      <c r="X25" s="418"/>
      <c r="Y25" s="419"/>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448079</v>
      </c>
      <c r="BO25" s="379"/>
      <c r="BP25" s="379"/>
      <c r="BQ25" s="379"/>
      <c r="BR25" s="379"/>
      <c r="BS25" s="379"/>
      <c r="BT25" s="379"/>
      <c r="BU25" s="380"/>
      <c r="BV25" s="378">
        <v>484229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5500</v>
      </c>
      <c r="R26" s="360"/>
      <c r="S26" s="360"/>
      <c r="T26" s="360"/>
      <c r="U26" s="360"/>
      <c r="V26" s="361"/>
      <c r="W26" s="427"/>
      <c r="X26" s="418"/>
      <c r="Y26" s="419"/>
      <c r="Z26" s="356" t="s">
        <v>161</v>
      </c>
      <c r="AA26" s="395"/>
      <c r="AB26" s="395"/>
      <c r="AC26" s="395"/>
      <c r="AD26" s="395"/>
      <c r="AE26" s="395"/>
      <c r="AF26" s="395"/>
      <c r="AG26" s="396"/>
      <c r="AH26" s="359">
        <v>3</v>
      </c>
      <c r="AI26" s="360"/>
      <c r="AJ26" s="360"/>
      <c r="AK26" s="360"/>
      <c r="AL26" s="361"/>
      <c r="AM26" s="359">
        <v>9135</v>
      </c>
      <c r="AN26" s="360"/>
      <c r="AO26" s="360"/>
      <c r="AP26" s="360"/>
      <c r="AQ26" s="360"/>
      <c r="AR26" s="361"/>
      <c r="AS26" s="359">
        <v>3045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2420</v>
      </c>
      <c r="R27" s="360"/>
      <c r="S27" s="360"/>
      <c r="T27" s="360"/>
      <c r="U27" s="360"/>
      <c r="V27" s="361"/>
      <c r="W27" s="427"/>
      <c r="X27" s="418"/>
      <c r="Y27" s="419"/>
      <c r="Z27" s="356" t="s">
        <v>164</v>
      </c>
      <c r="AA27" s="357"/>
      <c r="AB27" s="357"/>
      <c r="AC27" s="357"/>
      <c r="AD27" s="357"/>
      <c r="AE27" s="357"/>
      <c r="AF27" s="357"/>
      <c r="AG27" s="358"/>
      <c r="AH27" s="359">
        <v>3</v>
      </c>
      <c r="AI27" s="360"/>
      <c r="AJ27" s="360"/>
      <c r="AK27" s="360"/>
      <c r="AL27" s="361"/>
      <c r="AM27" s="359">
        <v>9060</v>
      </c>
      <c r="AN27" s="360"/>
      <c r="AO27" s="360"/>
      <c r="AP27" s="360"/>
      <c r="AQ27" s="360"/>
      <c r="AR27" s="361"/>
      <c r="AS27" s="359">
        <v>3020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166</v>
      </c>
      <c r="F28" s="357"/>
      <c r="G28" s="357"/>
      <c r="H28" s="357"/>
      <c r="I28" s="357"/>
      <c r="J28" s="357"/>
      <c r="K28" s="358"/>
      <c r="L28" s="359">
        <v>1</v>
      </c>
      <c r="M28" s="360"/>
      <c r="N28" s="360"/>
      <c r="O28" s="360"/>
      <c r="P28" s="361"/>
      <c r="Q28" s="359">
        <v>1890</v>
      </c>
      <c r="R28" s="360"/>
      <c r="S28" s="360"/>
      <c r="T28" s="360"/>
      <c r="U28" s="360"/>
      <c r="V28" s="361"/>
      <c r="W28" s="427"/>
      <c r="X28" s="418"/>
      <c r="Y28" s="419"/>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725000</v>
      </c>
      <c r="BO28" s="379"/>
      <c r="BP28" s="379"/>
      <c r="BQ28" s="379"/>
      <c r="BR28" s="379"/>
      <c r="BS28" s="379"/>
      <c r="BT28" s="379"/>
      <c r="BU28" s="380"/>
      <c r="BV28" s="378">
        <v>815000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170</v>
      </c>
      <c r="F29" s="357"/>
      <c r="G29" s="357"/>
      <c r="H29" s="357"/>
      <c r="I29" s="357"/>
      <c r="J29" s="357"/>
      <c r="K29" s="358"/>
      <c r="L29" s="359">
        <v>10</v>
      </c>
      <c r="M29" s="360"/>
      <c r="N29" s="360"/>
      <c r="O29" s="360"/>
      <c r="P29" s="361"/>
      <c r="Q29" s="359">
        <v>1630</v>
      </c>
      <c r="R29" s="360"/>
      <c r="S29" s="360"/>
      <c r="T29" s="360"/>
      <c r="U29" s="360"/>
      <c r="V29" s="361"/>
      <c r="W29" s="428"/>
      <c r="X29" s="429"/>
      <c r="Y29" s="430"/>
      <c r="Z29" s="356" t="s">
        <v>171</v>
      </c>
      <c r="AA29" s="357"/>
      <c r="AB29" s="357"/>
      <c r="AC29" s="357"/>
      <c r="AD29" s="357"/>
      <c r="AE29" s="357"/>
      <c r="AF29" s="357"/>
      <c r="AG29" s="358"/>
      <c r="AH29" s="359">
        <v>109</v>
      </c>
      <c r="AI29" s="360"/>
      <c r="AJ29" s="360"/>
      <c r="AK29" s="360"/>
      <c r="AL29" s="361"/>
      <c r="AM29" s="359">
        <v>351122</v>
      </c>
      <c r="AN29" s="360"/>
      <c r="AO29" s="360"/>
      <c r="AP29" s="360"/>
      <c r="AQ29" s="360"/>
      <c r="AR29" s="361"/>
      <c r="AS29" s="359">
        <v>3221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78488</v>
      </c>
      <c r="BO29" s="384"/>
      <c r="BP29" s="384"/>
      <c r="BQ29" s="384"/>
      <c r="BR29" s="384"/>
      <c r="BS29" s="384"/>
      <c r="BT29" s="384"/>
      <c r="BU29" s="385"/>
      <c r="BV29" s="383">
        <v>128337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642591</v>
      </c>
      <c r="BO30" s="387"/>
      <c r="BP30" s="387"/>
      <c r="BQ30" s="387"/>
      <c r="BR30" s="387"/>
      <c r="BS30" s="387"/>
      <c r="BT30" s="387"/>
      <c r="BU30" s="388"/>
      <c r="BV30" s="386">
        <v>738189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大雪清掃組合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東神楽町土地開発公社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大雪葬斎組合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東神楽新都市開発公社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大雪消防組合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大雪地区広域連合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大雪地区広域連合　介護保険特別会計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大雪地区広域連合　国民健康保険特別会計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大雪地区広域連合　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上川教育研修センター組合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上川広域滞納整理機構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5398</v>
      </c>
      <c r="J41" s="83">
        <v>5124</v>
      </c>
      <c r="K41" s="83">
        <v>5123</v>
      </c>
      <c r="L41" s="83">
        <v>5285</v>
      </c>
      <c r="M41" s="84">
        <v>5027</v>
      </c>
    </row>
    <row r="42" spans="2:13" ht="27.75" customHeight="1" x14ac:dyDescent="0.15">
      <c r="B42" s="1171"/>
      <c r="C42" s="1172"/>
      <c r="D42" s="85"/>
      <c r="E42" s="1175" t="s">
        <v>26</v>
      </c>
      <c r="F42" s="1175"/>
      <c r="G42" s="1175"/>
      <c r="H42" s="1176"/>
      <c r="I42" s="86">
        <v>218</v>
      </c>
      <c r="J42" s="87">
        <v>531</v>
      </c>
      <c r="K42" s="87">
        <v>509</v>
      </c>
      <c r="L42" s="87">
        <v>477</v>
      </c>
      <c r="M42" s="88">
        <v>439</v>
      </c>
    </row>
    <row r="43" spans="2:13" ht="27.75" customHeight="1" x14ac:dyDescent="0.15">
      <c r="B43" s="1171"/>
      <c r="C43" s="1172"/>
      <c r="D43" s="85"/>
      <c r="E43" s="1175" t="s">
        <v>27</v>
      </c>
      <c r="F43" s="1175"/>
      <c r="G43" s="1175"/>
      <c r="H43" s="1176"/>
      <c r="I43" s="86">
        <v>1398</v>
      </c>
      <c r="J43" s="87">
        <v>1546</v>
      </c>
      <c r="K43" s="87">
        <v>1678</v>
      </c>
      <c r="L43" s="87">
        <v>1654</v>
      </c>
      <c r="M43" s="88">
        <v>1582</v>
      </c>
    </row>
    <row r="44" spans="2:13" ht="27.75" customHeight="1" x14ac:dyDescent="0.15">
      <c r="B44" s="1171"/>
      <c r="C44" s="1172"/>
      <c r="D44" s="85"/>
      <c r="E44" s="1175" t="s">
        <v>28</v>
      </c>
      <c r="F44" s="1175"/>
      <c r="G44" s="1175"/>
      <c r="H44" s="1176"/>
      <c r="I44" s="86">
        <v>133</v>
      </c>
      <c r="J44" s="87">
        <v>133</v>
      </c>
      <c r="K44" s="87">
        <v>115</v>
      </c>
      <c r="L44" s="87">
        <v>166</v>
      </c>
      <c r="M44" s="88">
        <v>182</v>
      </c>
    </row>
    <row r="45" spans="2:13" ht="27.75" customHeight="1" x14ac:dyDescent="0.15">
      <c r="B45" s="1171"/>
      <c r="C45" s="1172"/>
      <c r="D45" s="85"/>
      <c r="E45" s="1175" t="s">
        <v>29</v>
      </c>
      <c r="F45" s="1175"/>
      <c r="G45" s="1175"/>
      <c r="H45" s="1176"/>
      <c r="I45" s="86">
        <v>913</v>
      </c>
      <c r="J45" s="87">
        <v>732</v>
      </c>
      <c r="K45" s="87">
        <v>688</v>
      </c>
      <c r="L45" s="87">
        <v>628</v>
      </c>
      <c r="M45" s="88">
        <v>542</v>
      </c>
    </row>
    <row r="46" spans="2:13" ht="27.75" customHeight="1" x14ac:dyDescent="0.15">
      <c r="B46" s="1171"/>
      <c r="C46" s="1172"/>
      <c r="D46" s="85"/>
      <c r="E46" s="1175" t="s">
        <v>30</v>
      </c>
      <c r="F46" s="1175"/>
      <c r="G46" s="1175"/>
      <c r="H46" s="1176"/>
      <c r="I46" s="86">
        <v>57</v>
      </c>
      <c r="J46" s="87">
        <v>60</v>
      </c>
      <c r="K46" s="87">
        <v>64</v>
      </c>
      <c r="L46" s="87">
        <v>64</v>
      </c>
      <c r="M46" s="88">
        <v>36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1310</v>
      </c>
      <c r="J49" s="87">
        <v>1291</v>
      </c>
      <c r="K49" s="87">
        <v>1452</v>
      </c>
      <c r="L49" s="87">
        <v>1544</v>
      </c>
      <c r="M49" s="88">
        <v>1432</v>
      </c>
    </row>
    <row r="50" spans="2:13" ht="27.75" customHeight="1" x14ac:dyDescent="0.15">
      <c r="B50" s="1171"/>
      <c r="C50" s="1172"/>
      <c r="D50" s="85"/>
      <c r="E50" s="1175" t="s">
        <v>35</v>
      </c>
      <c r="F50" s="1175"/>
      <c r="G50" s="1175"/>
      <c r="H50" s="1176"/>
      <c r="I50" s="86">
        <v>1178</v>
      </c>
      <c r="J50" s="87">
        <v>1080</v>
      </c>
      <c r="K50" s="87">
        <v>1046</v>
      </c>
      <c r="L50" s="87">
        <v>1037</v>
      </c>
      <c r="M50" s="88">
        <v>977</v>
      </c>
    </row>
    <row r="51" spans="2:13" ht="27.75" customHeight="1" x14ac:dyDescent="0.15">
      <c r="B51" s="1173"/>
      <c r="C51" s="1174"/>
      <c r="D51" s="85"/>
      <c r="E51" s="1175" t="s">
        <v>36</v>
      </c>
      <c r="F51" s="1175"/>
      <c r="G51" s="1175"/>
      <c r="H51" s="1176"/>
      <c r="I51" s="86">
        <v>4549</v>
      </c>
      <c r="J51" s="87">
        <v>4453</v>
      </c>
      <c r="K51" s="87">
        <v>4387</v>
      </c>
      <c r="L51" s="87">
        <v>4497</v>
      </c>
      <c r="M51" s="88">
        <v>4389</v>
      </c>
    </row>
    <row r="52" spans="2:13" ht="27.75" customHeight="1" thickBot="1" x14ac:dyDescent="0.2">
      <c r="B52" s="1177" t="s">
        <v>37</v>
      </c>
      <c r="C52" s="1178"/>
      <c r="D52" s="90"/>
      <c r="E52" s="1179" t="s">
        <v>38</v>
      </c>
      <c r="F52" s="1179"/>
      <c r="G52" s="1179"/>
      <c r="H52" s="1180"/>
      <c r="I52" s="91">
        <v>1080</v>
      </c>
      <c r="J52" s="92">
        <v>1302</v>
      </c>
      <c r="K52" s="92">
        <v>1290</v>
      </c>
      <c r="L52" s="92">
        <v>1197</v>
      </c>
      <c r="M52" s="93">
        <v>1011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101667</v>
      </c>
      <c r="E3" s="116"/>
      <c r="F3" s="117">
        <v>192544</v>
      </c>
      <c r="G3" s="118"/>
      <c r="H3" s="119"/>
    </row>
    <row r="4" spans="1:8" x14ac:dyDescent="0.15">
      <c r="A4" s="120"/>
      <c r="B4" s="121"/>
      <c r="C4" s="122"/>
      <c r="D4" s="123">
        <v>72732</v>
      </c>
      <c r="E4" s="124"/>
      <c r="F4" s="125">
        <v>82235</v>
      </c>
      <c r="G4" s="126"/>
      <c r="H4" s="127"/>
    </row>
    <row r="5" spans="1:8" x14ac:dyDescent="0.15">
      <c r="A5" s="108" t="s">
        <v>509</v>
      </c>
      <c r="B5" s="113"/>
      <c r="C5" s="114"/>
      <c r="D5" s="115">
        <v>69150</v>
      </c>
      <c r="E5" s="116"/>
      <c r="F5" s="117">
        <v>92021</v>
      </c>
      <c r="G5" s="118"/>
      <c r="H5" s="119"/>
    </row>
    <row r="6" spans="1:8" x14ac:dyDescent="0.15">
      <c r="A6" s="120"/>
      <c r="B6" s="121"/>
      <c r="C6" s="122"/>
      <c r="D6" s="123">
        <v>18269</v>
      </c>
      <c r="E6" s="124"/>
      <c r="F6" s="125">
        <v>52579</v>
      </c>
      <c r="G6" s="126"/>
      <c r="H6" s="127"/>
    </row>
    <row r="7" spans="1:8" x14ac:dyDescent="0.15">
      <c r="A7" s="108" t="s">
        <v>510</v>
      </c>
      <c r="B7" s="113"/>
      <c r="C7" s="114"/>
      <c r="D7" s="115">
        <v>79077</v>
      </c>
      <c r="E7" s="116"/>
      <c r="F7" s="117">
        <v>94828</v>
      </c>
      <c r="G7" s="118"/>
      <c r="H7" s="119"/>
    </row>
    <row r="8" spans="1:8" x14ac:dyDescent="0.15">
      <c r="A8" s="120"/>
      <c r="B8" s="121"/>
      <c r="C8" s="122"/>
      <c r="D8" s="123">
        <v>27936</v>
      </c>
      <c r="E8" s="124"/>
      <c r="F8" s="125">
        <v>55133</v>
      </c>
      <c r="G8" s="126"/>
      <c r="H8" s="127"/>
    </row>
    <row r="9" spans="1:8" x14ac:dyDescent="0.15">
      <c r="A9" s="108" t="s">
        <v>511</v>
      </c>
      <c r="B9" s="113"/>
      <c r="C9" s="114"/>
      <c r="D9" s="115">
        <v>144997</v>
      </c>
      <c r="E9" s="116"/>
      <c r="F9" s="117">
        <v>119674</v>
      </c>
      <c r="G9" s="118"/>
      <c r="H9" s="119"/>
    </row>
    <row r="10" spans="1:8" x14ac:dyDescent="0.15">
      <c r="A10" s="120"/>
      <c r="B10" s="121"/>
      <c r="C10" s="122"/>
      <c r="D10" s="123">
        <v>51225</v>
      </c>
      <c r="E10" s="124"/>
      <c r="F10" s="125">
        <v>57803</v>
      </c>
      <c r="G10" s="126"/>
      <c r="H10" s="127"/>
    </row>
    <row r="11" spans="1:8" x14ac:dyDescent="0.15">
      <c r="A11" s="108" t="s">
        <v>512</v>
      </c>
      <c r="B11" s="113"/>
      <c r="C11" s="114"/>
      <c r="D11" s="115">
        <v>46179</v>
      </c>
      <c r="E11" s="116"/>
      <c r="F11" s="117">
        <v>119685</v>
      </c>
      <c r="G11" s="118"/>
      <c r="H11" s="119"/>
    </row>
    <row r="12" spans="1:8" x14ac:dyDescent="0.15">
      <c r="A12" s="120"/>
      <c r="B12" s="121"/>
      <c r="C12" s="128"/>
      <c r="D12" s="123">
        <v>32685</v>
      </c>
      <c r="E12" s="124"/>
      <c r="F12" s="125">
        <v>68464</v>
      </c>
      <c r="G12" s="126"/>
      <c r="H12" s="127"/>
    </row>
    <row r="13" spans="1:8" x14ac:dyDescent="0.15">
      <c r="A13" s="108"/>
      <c r="B13" s="113"/>
      <c r="C13" s="129"/>
      <c r="D13" s="130">
        <v>88214</v>
      </c>
      <c r="E13" s="131"/>
      <c r="F13" s="132">
        <v>123750</v>
      </c>
      <c r="G13" s="133"/>
      <c r="H13" s="119"/>
    </row>
    <row r="14" spans="1:8" x14ac:dyDescent="0.15">
      <c r="A14" s="120"/>
      <c r="B14" s="121"/>
      <c r="C14" s="122"/>
      <c r="D14" s="123">
        <v>40569</v>
      </c>
      <c r="E14" s="124"/>
      <c r="F14" s="125">
        <v>63243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7.51</v>
      </c>
      <c r="C19" s="134">
        <f>ROUND(VALUE(SUBSTITUTE(実質収支比率等に係る経年分析!G$48,"▲","-")),2)</f>
        <v>11.32</v>
      </c>
      <c r="D19" s="134">
        <f>ROUND(VALUE(SUBSTITUTE(実質収支比率等に係る経年分析!H$48,"▲","-")),2)</f>
        <v>7.41</v>
      </c>
      <c r="E19" s="134">
        <f>ROUND(VALUE(SUBSTITUTE(実質収支比率等に係る経年分析!I$48,"▲","-")),2)</f>
        <v>6.9</v>
      </c>
      <c r="F19" s="134">
        <f>ROUND(VALUE(SUBSTITUTE(実質収支比率等に係る経年分析!J$48,"▲","-")),2)</f>
        <v>8.09</v>
      </c>
    </row>
    <row r="20" spans="1:11" x14ac:dyDescent="0.15">
      <c r="A20" s="134" t="s">
        <v>43</v>
      </c>
      <c r="B20" s="134">
        <f>ROUND(VALUE(SUBSTITUTE(実質収支比率等に係る経年分析!F$47,"▲","-")),2)</f>
        <v>21.07</v>
      </c>
      <c r="C20" s="134">
        <f>ROUND(VALUE(SUBSTITUTE(実質収支比率等に係る経年分析!G$47,"▲","-")),2)</f>
        <v>21.22</v>
      </c>
      <c r="D20" s="134">
        <f>ROUND(VALUE(SUBSTITUTE(実質収支比率等に係る経年分析!H$47,"▲","-")),2)</f>
        <v>24.98</v>
      </c>
      <c r="E20" s="134">
        <f>ROUND(VALUE(SUBSTITUTE(実質収支比率等に係る経年分析!I$47,"▲","-")),2)</f>
        <v>25.52</v>
      </c>
      <c r="F20" s="134">
        <f>ROUND(VALUE(SUBSTITUTE(実質収支比率等に係る経年分析!J$47,"▲","-")),2)</f>
        <v>22.83</v>
      </c>
    </row>
    <row r="21" spans="1:11" x14ac:dyDescent="0.15">
      <c r="A21" s="134" t="s">
        <v>44</v>
      </c>
      <c r="B21" s="134">
        <f>IF(ISNUMBER(VALUE(SUBSTITUTE(実質収支比率等に係る経年分析!F$49,"▲","-"))),ROUND(VALUE(SUBSTITUTE(実質収支比率等に係る経年分析!F$49,"▲","-")),2),NA())</f>
        <v>6.43</v>
      </c>
      <c r="C21" s="134">
        <f>IF(ISNUMBER(VALUE(SUBSTITUTE(実質収支比率等に係る経年分析!G$49,"▲","-"))),ROUND(VALUE(SUBSTITUTE(実質収支比率等に係る経年分析!G$49,"▲","-")),2),NA())</f>
        <v>7.17</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0.54</v>
      </c>
      <c r="F21" s="134">
        <f>IF(ISNUMBER(VALUE(SUBSTITUTE(実質収支比率等に係る経年分析!J$49,"▲","-"))),ROUND(VALUE(SUBSTITUTE(実質収支比率等に係る経年分析!J$49,"▲","-")),2),NA())</f>
        <v>-1.68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15">
      <c r="A34" s="135" t="str">
        <f>IF(連結実質赤字比率に係る赤字・黒字の構成分析!C$36="",NA(),連結実質赤字比率に係る赤字・黒字の構成分析!C$36)</f>
        <v>国民健康保険特別会計診療施設勘定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543</v>
      </c>
      <c r="E42" s="136"/>
      <c r="F42" s="136"/>
      <c r="G42" s="136">
        <f>'実質公債費比率（分子）の構造'!L$52</f>
        <v>532</v>
      </c>
      <c r="H42" s="136"/>
      <c r="I42" s="136"/>
      <c r="J42" s="136">
        <f>'実質公債費比率（分子）の構造'!M$52</f>
        <v>530</v>
      </c>
      <c r="K42" s="136"/>
      <c r="L42" s="136"/>
      <c r="M42" s="136">
        <f>'実質公債費比率（分子）の構造'!N$52</f>
        <v>545</v>
      </c>
      <c r="N42" s="136"/>
      <c r="O42" s="136"/>
      <c r="P42" s="136">
        <f>'実質公債費比率（分子）の構造'!O$52</f>
        <v>560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12</v>
      </c>
      <c r="C44" s="136"/>
      <c r="D44" s="136"/>
      <c r="E44" s="136">
        <f>'実質公債費比率（分子）の構造'!L$50</f>
        <v>0</v>
      </c>
      <c r="F44" s="136"/>
      <c r="G44" s="136"/>
      <c r="H44" s="136">
        <f>'実質公債費比率（分子）の構造'!M$50</f>
        <v>5</v>
      </c>
      <c r="I44" s="136"/>
      <c r="J44" s="136"/>
      <c r="K44" s="136">
        <f>'実質公債費比率（分子）の構造'!N$50</f>
        <v>17</v>
      </c>
      <c r="L44" s="136"/>
      <c r="M44" s="136"/>
      <c r="N44" s="136">
        <f>'実質公債費比率（分子）の構造'!O$50</f>
        <v>23</v>
      </c>
      <c r="O44" s="136"/>
      <c r="P44" s="136"/>
    </row>
    <row r="45" spans="1:16" x14ac:dyDescent="0.15">
      <c r="A45" s="136" t="s">
        <v>54</v>
      </c>
      <c r="B45" s="136">
        <f>'実質公債費比率（分子）の構造'!K$49</f>
        <v>18</v>
      </c>
      <c r="C45" s="136"/>
      <c r="D45" s="136"/>
      <c r="E45" s="136">
        <f>'実質公債費比率（分子）の構造'!L$49</f>
        <v>18</v>
      </c>
      <c r="F45" s="136"/>
      <c r="G45" s="136"/>
      <c r="H45" s="136">
        <f>'実質公債費比率（分子）の構造'!M$49</f>
        <v>21</v>
      </c>
      <c r="I45" s="136"/>
      <c r="J45" s="136"/>
      <c r="K45" s="136">
        <f>'実質公債費比率（分子）の構造'!N$49</f>
        <v>21</v>
      </c>
      <c r="L45" s="136"/>
      <c r="M45" s="136"/>
      <c r="N45" s="136">
        <f>'実質公債費比率（分子）の構造'!O$49</f>
        <v>23</v>
      </c>
      <c r="O45" s="136"/>
      <c r="P45" s="136"/>
    </row>
    <row r="46" spans="1:16" x14ac:dyDescent="0.15">
      <c r="A46" s="136" t="s">
        <v>55</v>
      </c>
      <c r="B46" s="136">
        <f>'実質公債費比率（分子）の構造'!K$48</f>
        <v>133</v>
      </c>
      <c r="C46" s="136"/>
      <c r="D46" s="136"/>
      <c r="E46" s="136">
        <f>'実質公債費比率（分子）の構造'!L$48</f>
        <v>109</v>
      </c>
      <c r="F46" s="136"/>
      <c r="G46" s="136"/>
      <c r="H46" s="136">
        <f>'実質公債費比率（分子）の構造'!M$48</f>
        <v>122</v>
      </c>
      <c r="I46" s="136"/>
      <c r="J46" s="136"/>
      <c r="K46" s="136">
        <f>'実質公債費比率（分子）の構造'!N$48</f>
        <v>140</v>
      </c>
      <c r="L46" s="136"/>
      <c r="M46" s="136"/>
      <c r="N46" s="136">
        <f>'実質公債費比率（分子）の構造'!O$48</f>
        <v>137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720</v>
      </c>
      <c r="C49" s="136"/>
      <c r="D49" s="136"/>
      <c r="E49" s="136">
        <f>'実質公債費比率（分子）の構造'!L$45</f>
        <v>686</v>
      </c>
      <c r="F49" s="136"/>
      <c r="G49" s="136"/>
      <c r="H49" s="136">
        <f>'実質公債費比率（分子）の構造'!M$45</f>
        <v>666</v>
      </c>
      <c r="I49" s="136"/>
      <c r="J49" s="136"/>
      <c r="K49" s="136">
        <f>'実質公債費比率（分子）の構造'!N$45</f>
        <v>654</v>
      </c>
      <c r="L49" s="136"/>
      <c r="M49" s="136"/>
      <c r="N49" s="136">
        <f>'実質公債費比率（分子）の構造'!O$45</f>
        <v>634</v>
      </c>
      <c r="O49" s="136"/>
      <c r="P49" s="136"/>
    </row>
    <row r="50" spans="1:16" x14ac:dyDescent="0.15">
      <c r="A50" s="136" t="s">
        <v>59</v>
      </c>
      <c r="B50" s="136" t="e">
        <f>NA()</f>
        <v>#N/A</v>
      </c>
      <c r="C50" s="136">
        <f>IF(ISNUMBER('実質公債費比率（分子）の構造'!K$53),'実質公債費比率（分子）の構造'!K$53,NA())</f>
        <v>340</v>
      </c>
      <c r="D50" s="136" t="e">
        <f>NA()</f>
        <v>#N/A</v>
      </c>
      <c r="E50" s="136" t="e">
        <f>NA()</f>
        <v>#N/A</v>
      </c>
      <c r="F50" s="136">
        <f>IF(ISNUMBER('実質公債費比率（分子）の構造'!L$53),'実質公債費比率（分子）の構造'!L$53,NA())</f>
        <v>281</v>
      </c>
      <c r="G50" s="136" t="e">
        <f>NA()</f>
        <v>#N/A</v>
      </c>
      <c r="H50" s="136" t="e">
        <f>NA()</f>
        <v>#N/A</v>
      </c>
      <c r="I50" s="136">
        <f>IF(ISNUMBER('実質公債費比率（分子）の構造'!M$53),'実質公債費比率（分子）の構造'!M$53,NA())</f>
        <v>284</v>
      </c>
      <c r="J50" s="136" t="e">
        <f>NA()</f>
        <v>#N/A</v>
      </c>
      <c r="K50" s="136" t="e">
        <f>NA()</f>
        <v>#N/A</v>
      </c>
      <c r="L50" s="136">
        <f>IF(ISNUMBER('実質公債費比率（分子）の構造'!N$53),'実質公債費比率（分子）の構造'!N$53,NA())</f>
        <v>287</v>
      </c>
      <c r="M50" s="136" t="e">
        <f>NA()</f>
        <v>#N/A</v>
      </c>
      <c r="N50" s="136" t="e">
        <f>NA()</f>
        <v>#N/A</v>
      </c>
      <c r="O50" s="136">
        <f>IF(ISNUMBER('実質公債費比率（分子）の構造'!O$53),'実質公債費比率（分子）の構造'!O$53,NA())</f>
        <v>257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4549</v>
      </c>
      <c r="E56" s="135"/>
      <c r="F56" s="135"/>
      <c r="G56" s="135">
        <f>'将来負担比率（分子）の構造'!J$51</f>
        <v>4453</v>
      </c>
      <c r="H56" s="135"/>
      <c r="I56" s="135"/>
      <c r="J56" s="135">
        <f>'将来負担比率（分子）の構造'!K$51</f>
        <v>4387</v>
      </c>
      <c r="K56" s="135"/>
      <c r="L56" s="135"/>
      <c r="M56" s="135">
        <f>'将来負担比率（分子）の構造'!L$51</f>
        <v>4497</v>
      </c>
      <c r="N56" s="135"/>
      <c r="O56" s="135"/>
      <c r="P56" s="135">
        <f>'将来負担比率（分子）の構造'!M$51</f>
        <v>4389</v>
      </c>
    </row>
    <row r="57" spans="1:16" x14ac:dyDescent="0.15">
      <c r="A57" s="135" t="s">
        <v>35</v>
      </c>
      <c r="B57" s="135"/>
      <c r="C57" s="135"/>
      <c r="D57" s="135">
        <f>'将来負担比率（分子）の構造'!I$50</f>
        <v>1178</v>
      </c>
      <c r="E57" s="135"/>
      <c r="F57" s="135"/>
      <c r="G57" s="135">
        <f>'将来負担比率（分子）の構造'!J$50</f>
        <v>1080</v>
      </c>
      <c r="H57" s="135"/>
      <c r="I57" s="135"/>
      <c r="J57" s="135">
        <f>'将来負担比率（分子）の構造'!K$50</f>
        <v>1046</v>
      </c>
      <c r="K57" s="135"/>
      <c r="L57" s="135"/>
      <c r="M57" s="135">
        <f>'将来負担比率（分子）の構造'!L$50</f>
        <v>1037</v>
      </c>
      <c r="N57" s="135"/>
      <c r="O57" s="135"/>
      <c r="P57" s="135">
        <f>'将来負担比率（分子）の構造'!M$50</f>
        <v>977</v>
      </c>
    </row>
    <row r="58" spans="1:16" x14ac:dyDescent="0.15">
      <c r="A58" s="135" t="s">
        <v>34</v>
      </c>
      <c r="B58" s="135"/>
      <c r="C58" s="135"/>
      <c r="D58" s="135">
        <f>'将来負担比率（分子）の構造'!I$49</f>
        <v>1310</v>
      </c>
      <c r="E58" s="135"/>
      <c r="F58" s="135"/>
      <c r="G58" s="135">
        <f>'将来負担比率（分子）の構造'!J$49</f>
        <v>1291</v>
      </c>
      <c r="H58" s="135"/>
      <c r="I58" s="135"/>
      <c r="J58" s="135">
        <f>'将来負担比率（分子）の構造'!K$49</f>
        <v>1452</v>
      </c>
      <c r="K58" s="135"/>
      <c r="L58" s="135"/>
      <c r="M58" s="135">
        <f>'将来負担比率（分子）の構造'!L$49</f>
        <v>1544</v>
      </c>
      <c r="N58" s="135"/>
      <c r="O58" s="135"/>
      <c r="P58" s="135">
        <f>'将来負担比率（分子）の構造'!M$49</f>
        <v>1432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57</v>
      </c>
      <c r="C61" s="135"/>
      <c r="D61" s="135"/>
      <c r="E61" s="135">
        <f>'将来負担比率（分子）の構造'!J$46</f>
        <v>60</v>
      </c>
      <c r="F61" s="135"/>
      <c r="G61" s="135"/>
      <c r="H61" s="135">
        <f>'将来負担比率（分子）の構造'!K$46</f>
        <v>64</v>
      </c>
      <c r="I61" s="135"/>
      <c r="J61" s="135"/>
      <c r="K61" s="135">
        <f>'将来負担比率（分子）の構造'!L$46</f>
        <v>64</v>
      </c>
      <c r="L61" s="135"/>
      <c r="M61" s="135"/>
      <c r="N61" s="135">
        <f>'将来負担比率（分子）の構造'!M$46</f>
        <v>36</v>
      </c>
      <c r="O61" s="135"/>
      <c r="P61" s="135"/>
    </row>
    <row r="62" spans="1:16" x14ac:dyDescent="0.15">
      <c r="A62" s="135" t="s">
        <v>29</v>
      </c>
      <c r="B62" s="135">
        <f>'将来負担比率（分子）の構造'!I$45</f>
        <v>913</v>
      </c>
      <c r="C62" s="135"/>
      <c r="D62" s="135"/>
      <c r="E62" s="135">
        <f>'将来負担比率（分子）の構造'!J$45</f>
        <v>732</v>
      </c>
      <c r="F62" s="135"/>
      <c r="G62" s="135"/>
      <c r="H62" s="135">
        <f>'将来負担比率（分子）の構造'!K$45</f>
        <v>688</v>
      </c>
      <c r="I62" s="135"/>
      <c r="J62" s="135"/>
      <c r="K62" s="135">
        <f>'将来負担比率（分子）の構造'!L$45</f>
        <v>628</v>
      </c>
      <c r="L62" s="135"/>
      <c r="M62" s="135"/>
      <c r="N62" s="135">
        <f>'将来負担比率（分子）の構造'!M$45</f>
        <v>542</v>
      </c>
      <c r="O62" s="135"/>
      <c r="P62" s="135"/>
    </row>
    <row r="63" spans="1:16" x14ac:dyDescent="0.15">
      <c r="A63" s="135" t="s">
        <v>28</v>
      </c>
      <c r="B63" s="135">
        <f>'将来負担比率（分子）の構造'!I$44</f>
        <v>133</v>
      </c>
      <c r="C63" s="135"/>
      <c r="D63" s="135"/>
      <c r="E63" s="135">
        <f>'将来負担比率（分子）の構造'!J$44</f>
        <v>133</v>
      </c>
      <c r="F63" s="135"/>
      <c r="G63" s="135"/>
      <c r="H63" s="135">
        <f>'将来負担比率（分子）の構造'!K$44</f>
        <v>115</v>
      </c>
      <c r="I63" s="135"/>
      <c r="J63" s="135"/>
      <c r="K63" s="135">
        <f>'将来負担比率（分子）の構造'!L$44</f>
        <v>166</v>
      </c>
      <c r="L63" s="135"/>
      <c r="M63" s="135"/>
      <c r="N63" s="135">
        <f>'将来負担比率（分子）の構造'!M$44</f>
        <v>182</v>
      </c>
      <c r="O63" s="135"/>
      <c r="P63" s="135"/>
    </row>
    <row r="64" spans="1:16" x14ac:dyDescent="0.15">
      <c r="A64" s="135" t="s">
        <v>27</v>
      </c>
      <c r="B64" s="135">
        <f>'将来負担比率（分子）の構造'!I$43</f>
        <v>1398</v>
      </c>
      <c r="C64" s="135"/>
      <c r="D64" s="135"/>
      <c r="E64" s="135">
        <f>'将来負担比率（分子）の構造'!J$43</f>
        <v>1546</v>
      </c>
      <c r="F64" s="135"/>
      <c r="G64" s="135"/>
      <c r="H64" s="135">
        <f>'将来負担比率（分子）の構造'!K$43</f>
        <v>1678</v>
      </c>
      <c r="I64" s="135"/>
      <c r="J64" s="135"/>
      <c r="K64" s="135">
        <f>'将来負担比率（分子）の構造'!L$43</f>
        <v>1654</v>
      </c>
      <c r="L64" s="135"/>
      <c r="M64" s="135"/>
      <c r="N64" s="135">
        <f>'将来負担比率（分子）の構造'!M$43</f>
        <v>1582</v>
      </c>
      <c r="O64" s="135"/>
      <c r="P64" s="135"/>
    </row>
    <row r="65" spans="1:16" x14ac:dyDescent="0.15">
      <c r="A65" s="135" t="s">
        <v>26</v>
      </c>
      <c r="B65" s="135">
        <f>'将来負担比率（分子）の構造'!I$42</f>
        <v>218</v>
      </c>
      <c r="C65" s="135"/>
      <c r="D65" s="135"/>
      <c r="E65" s="135">
        <f>'将来負担比率（分子）の構造'!J$42</f>
        <v>531</v>
      </c>
      <c r="F65" s="135"/>
      <c r="G65" s="135"/>
      <c r="H65" s="135">
        <f>'将来負担比率（分子）の構造'!K$42</f>
        <v>509</v>
      </c>
      <c r="I65" s="135"/>
      <c r="J65" s="135"/>
      <c r="K65" s="135">
        <f>'将来負担比率（分子）の構造'!L$42</f>
        <v>477</v>
      </c>
      <c r="L65" s="135"/>
      <c r="M65" s="135"/>
      <c r="N65" s="135">
        <f>'将来負担比率（分子）の構造'!M$42</f>
        <v>439</v>
      </c>
      <c r="O65" s="135"/>
      <c r="P65" s="135"/>
    </row>
    <row r="66" spans="1:16" x14ac:dyDescent="0.15">
      <c r="A66" s="135" t="s">
        <v>25</v>
      </c>
      <c r="B66" s="135">
        <f>'将来負担比率（分子）の構造'!I$41</f>
        <v>5398</v>
      </c>
      <c r="C66" s="135"/>
      <c r="D66" s="135"/>
      <c r="E66" s="135">
        <f>'将来負担比率（分子）の構造'!J$41</f>
        <v>5124</v>
      </c>
      <c r="F66" s="135"/>
      <c r="G66" s="135"/>
      <c r="H66" s="135">
        <f>'将来負担比率（分子）の構造'!K$41</f>
        <v>5123</v>
      </c>
      <c r="I66" s="135"/>
      <c r="J66" s="135"/>
      <c r="K66" s="135">
        <f>'将来負担比率（分子）の構造'!L$41</f>
        <v>5285</v>
      </c>
      <c r="L66" s="135"/>
      <c r="M66" s="135"/>
      <c r="N66" s="135">
        <f>'将来負担比率（分子）の構造'!M$41</f>
        <v>5027</v>
      </c>
      <c r="O66" s="135"/>
      <c r="P66" s="135"/>
    </row>
    <row r="67" spans="1:16" x14ac:dyDescent="0.15">
      <c r="A67" s="135" t="s">
        <v>63</v>
      </c>
      <c r="B67" s="135" t="e">
        <f>NA()</f>
        <v>#N/A</v>
      </c>
      <c r="C67" s="135">
        <f>IF(ISNUMBER('将来負担比率（分子）の構造'!I$52), IF('将来負担比率（分子）の構造'!I$52 &lt; 0, 0, '将来負担比率（分子）の構造'!I$52), NA())</f>
        <v>1080</v>
      </c>
      <c r="D67" s="135" t="e">
        <f>NA()</f>
        <v>#N/A</v>
      </c>
      <c r="E67" s="135" t="e">
        <f>NA()</f>
        <v>#N/A</v>
      </c>
      <c r="F67" s="135">
        <f>IF(ISNUMBER('将来負担比率（分子）の構造'!J$52), IF('将来負担比率（分子）の構造'!J$52 &lt; 0, 0, '将来負担比率（分子）の構造'!J$52), NA())</f>
        <v>1302</v>
      </c>
      <c r="G67" s="135" t="e">
        <f>NA()</f>
        <v>#N/A</v>
      </c>
      <c r="H67" s="135" t="e">
        <f>NA()</f>
        <v>#N/A</v>
      </c>
      <c r="I67" s="135">
        <f>IF(ISNUMBER('将来負担比率（分子）の構造'!K$52), IF('将来負担比率（分子）の構造'!K$52 &lt; 0, 0, '将来負担比率（分子）の構造'!K$52), NA())</f>
        <v>1290</v>
      </c>
      <c r="J67" s="135" t="e">
        <f>NA()</f>
        <v>#N/A</v>
      </c>
      <c r="K67" s="135" t="e">
        <f>NA()</f>
        <v>#N/A</v>
      </c>
      <c r="L67" s="135">
        <f>IF(ISNUMBER('将来負担比率（分子）の構造'!L$52), IF('将来負担比率（分子）の構造'!L$52 &lt; 0, 0, '将来負担比率（分子）の構造'!L$52), NA())</f>
        <v>1197</v>
      </c>
      <c r="M67" s="135" t="e">
        <f>NA()</f>
        <v>#N/A</v>
      </c>
      <c r="N67" s="135" t="e">
        <f>NA()</f>
        <v>#N/A</v>
      </c>
      <c r="O67" s="135">
        <f>IF(ISNUMBER('将来負担比率（分子）の構造'!M$52), IF('将来負担比率（分子）の構造'!M$52 &lt; 0, 0, '将来負担比率（分子）の構造'!M$52), NA())</f>
        <v>1011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1132221</v>
      </c>
      <c r="S5" s="639"/>
      <c r="T5" s="639"/>
      <c r="U5" s="639"/>
      <c r="V5" s="639"/>
      <c r="W5" s="639"/>
      <c r="X5" s="639"/>
      <c r="Y5" s="686"/>
      <c r="Z5" s="699">
        <v>21</v>
      </c>
      <c r="AA5" s="699"/>
      <c r="AB5" s="699"/>
      <c r="AC5" s="699"/>
      <c r="AD5" s="700">
        <v>1070970</v>
      </c>
      <c r="AE5" s="700"/>
      <c r="AF5" s="700"/>
      <c r="AG5" s="700"/>
      <c r="AH5" s="700"/>
      <c r="AI5" s="700"/>
      <c r="AJ5" s="700"/>
      <c r="AK5" s="700"/>
      <c r="AL5" s="687">
        <v>35.4</v>
      </c>
      <c r="AM5" s="656"/>
      <c r="AN5" s="656"/>
      <c r="AO5" s="688"/>
      <c r="AP5" s="673" t="s">
        <v>209</v>
      </c>
      <c r="AQ5" s="674"/>
      <c r="AR5" s="674"/>
      <c r="AS5" s="674"/>
      <c r="AT5" s="674"/>
      <c r="AU5" s="674"/>
      <c r="AV5" s="674"/>
      <c r="AW5" s="674"/>
      <c r="AX5" s="674"/>
      <c r="AY5" s="674"/>
      <c r="AZ5" s="674"/>
      <c r="BA5" s="674"/>
      <c r="BB5" s="674"/>
      <c r="BC5" s="674"/>
      <c r="BD5" s="674"/>
      <c r="BE5" s="674"/>
      <c r="BF5" s="675"/>
      <c r="BG5" s="588">
        <v>1051483</v>
      </c>
      <c r="BH5" s="589"/>
      <c r="BI5" s="589"/>
      <c r="BJ5" s="589"/>
      <c r="BK5" s="589"/>
      <c r="BL5" s="589"/>
      <c r="BM5" s="589"/>
      <c r="BN5" s="590"/>
      <c r="BO5" s="641">
        <v>92.9</v>
      </c>
      <c r="BP5" s="641"/>
      <c r="BQ5" s="641"/>
      <c r="BR5" s="641"/>
      <c r="BS5" s="642">
        <v>9509</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102237</v>
      </c>
      <c r="S6" s="589"/>
      <c r="T6" s="589"/>
      <c r="U6" s="589"/>
      <c r="V6" s="589"/>
      <c r="W6" s="589"/>
      <c r="X6" s="589"/>
      <c r="Y6" s="590"/>
      <c r="Z6" s="641">
        <v>1.9</v>
      </c>
      <c r="AA6" s="641"/>
      <c r="AB6" s="641"/>
      <c r="AC6" s="641"/>
      <c r="AD6" s="642">
        <v>102237</v>
      </c>
      <c r="AE6" s="642"/>
      <c r="AF6" s="642"/>
      <c r="AG6" s="642"/>
      <c r="AH6" s="642"/>
      <c r="AI6" s="642"/>
      <c r="AJ6" s="642"/>
      <c r="AK6" s="642"/>
      <c r="AL6" s="611">
        <v>3.4</v>
      </c>
      <c r="AM6" s="643"/>
      <c r="AN6" s="643"/>
      <c r="AO6" s="644"/>
      <c r="AP6" s="585" t="s">
        <v>214</v>
      </c>
      <c r="AQ6" s="586"/>
      <c r="AR6" s="586"/>
      <c r="AS6" s="586"/>
      <c r="AT6" s="586"/>
      <c r="AU6" s="586"/>
      <c r="AV6" s="586"/>
      <c r="AW6" s="586"/>
      <c r="AX6" s="586"/>
      <c r="AY6" s="586"/>
      <c r="AZ6" s="586"/>
      <c r="BA6" s="586"/>
      <c r="BB6" s="586"/>
      <c r="BC6" s="586"/>
      <c r="BD6" s="586"/>
      <c r="BE6" s="586"/>
      <c r="BF6" s="587"/>
      <c r="BG6" s="588">
        <v>1051483</v>
      </c>
      <c r="BH6" s="589"/>
      <c r="BI6" s="589"/>
      <c r="BJ6" s="589"/>
      <c r="BK6" s="589"/>
      <c r="BL6" s="589"/>
      <c r="BM6" s="589"/>
      <c r="BN6" s="590"/>
      <c r="BO6" s="641">
        <v>92.9</v>
      </c>
      <c r="BP6" s="641"/>
      <c r="BQ6" s="641"/>
      <c r="BR6" s="641"/>
      <c r="BS6" s="642">
        <v>9509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69980</v>
      </c>
      <c r="CS6" s="589"/>
      <c r="CT6" s="589"/>
      <c r="CU6" s="589"/>
      <c r="CV6" s="589"/>
      <c r="CW6" s="589"/>
      <c r="CX6" s="589"/>
      <c r="CY6" s="590"/>
      <c r="CZ6" s="641">
        <v>1.4</v>
      </c>
      <c r="DA6" s="641"/>
      <c r="DB6" s="641"/>
      <c r="DC6" s="641"/>
      <c r="DD6" s="594" t="s">
        <v>216</v>
      </c>
      <c r="DE6" s="589"/>
      <c r="DF6" s="589"/>
      <c r="DG6" s="589"/>
      <c r="DH6" s="589"/>
      <c r="DI6" s="589"/>
      <c r="DJ6" s="589"/>
      <c r="DK6" s="589"/>
      <c r="DL6" s="589"/>
      <c r="DM6" s="589"/>
      <c r="DN6" s="589"/>
      <c r="DO6" s="589"/>
      <c r="DP6" s="590"/>
      <c r="DQ6" s="594">
        <v>69980</v>
      </c>
      <c r="DR6" s="589"/>
      <c r="DS6" s="589"/>
      <c r="DT6" s="589"/>
      <c r="DU6" s="589"/>
      <c r="DV6" s="589"/>
      <c r="DW6" s="589"/>
      <c r="DX6" s="589"/>
      <c r="DY6" s="589"/>
      <c r="DZ6" s="589"/>
      <c r="EA6" s="589"/>
      <c r="EB6" s="589"/>
      <c r="EC6" s="620"/>
    </row>
    <row r="7" spans="2:143" ht="11.25" customHeight="1" x14ac:dyDescent="0.15">
      <c r="B7" s="585" t="s">
        <v>217</v>
      </c>
      <c r="C7" s="586"/>
      <c r="D7" s="586"/>
      <c r="E7" s="586"/>
      <c r="F7" s="586"/>
      <c r="G7" s="586"/>
      <c r="H7" s="586"/>
      <c r="I7" s="586"/>
      <c r="J7" s="586"/>
      <c r="K7" s="586"/>
      <c r="L7" s="586"/>
      <c r="M7" s="586"/>
      <c r="N7" s="586"/>
      <c r="O7" s="586"/>
      <c r="P7" s="586"/>
      <c r="Q7" s="587"/>
      <c r="R7" s="588">
        <v>2110</v>
      </c>
      <c r="S7" s="589"/>
      <c r="T7" s="589"/>
      <c r="U7" s="589"/>
      <c r="V7" s="589"/>
      <c r="W7" s="589"/>
      <c r="X7" s="589"/>
      <c r="Y7" s="590"/>
      <c r="Z7" s="641">
        <v>0</v>
      </c>
      <c r="AA7" s="641"/>
      <c r="AB7" s="641"/>
      <c r="AC7" s="641"/>
      <c r="AD7" s="642">
        <v>2110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473407</v>
      </c>
      <c r="BH7" s="589"/>
      <c r="BI7" s="589"/>
      <c r="BJ7" s="589"/>
      <c r="BK7" s="589"/>
      <c r="BL7" s="589"/>
      <c r="BM7" s="589"/>
      <c r="BN7" s="590"/>
      <c r="BO7" s="641">
        <v>41.8</v>
      </c>
      <c r="BP7" s="641"/>
      <c r="BQ7" s="641"/>
      <c r="BR7" s="641"/>
      <c r="BS7" s="642">
        <v>9509</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743381</v>
      </c>
      <c r="CS7" s="589"/>
      <c r="CT7" s="589"/>
      <c r="CU7" s="589"/>
      <c r="CV7" s="589"/>
      <c r="CW7" s="589"/>
      <c r="CX7" s="589"/>
      <c r="CY7" s="590"/>
      <c r="CZ7" s="641">
        <v>14.6</v>
      </c>
      <c r="DA7" s="641"/>
      <c r="DB7" s="641"/>
      <c r="DC7" s="641"/>
      <c r="DD7" s="594">
        <v>50731</v>
      </c>
      <c r="DE7" s="589"/>
      <c r="DF7" s="589"/>
      <c r="DG7" s="589"/>
      <c r="DH7" s="589"/>
      <c r="DI7" s="589"/>
      <c r="DJ7" s="589"/>
      <c r="DK7" s="589"/>
      <c r="DL7" s="589"/>
      <c r="DM7" s="589"/>
      <c r="DN7" s="589"/>
      <c r="DO7" s="589"/>
      <c r="DP7" s="590"/>
      <c r="DQ7" s="594">
        <v>630969</v>
      </c>
      <c r="DR7" s="589"/>
      <c r="DS7" s="589"/>
      <c r="DT7" s="589"/>
      <c r="DU7" s="589"/>
      <c r="DV7" s="589"/>
      <c r="DW7" s="589"/>
      <c r="DX7" s="589"/>
      <c r="DY7" s="589"/>
      <c r="DZ7" s="589"/>
      <c r="EA7" s="589"/>
      <c r="EB7" s="589"/>
      <c r="EC7" s="620"/>
    </row>
    <row r="8" spans="2:143" ht="11.25" customHeight="1" x14ac:dyDescent="0.15">
      <c r="B8" s="585" t="s">
        <v>220</v>
      </c>
      <c r="C8" s="586"/>
      <c r="D8" s="586"/>
      <c r="E8" s="586"/>
      <c r="F8" s="586"/>
      <c r="G8" s="586"/>
      <c r="H8" s="586"/>
      <c r="I8" s="586"/>
      <c r="J8" s="586"/>
      <c r="K8" s="586"/>
      <c r="L8" s="586"/>
      <c r="M8" s="586"/>
      <c r="N8" s="586"/>
      <c r="O8" s="586"/>
      <c r="P8" s="586"/>
      <c r="Q8" s="587"/>
      <c r="R8" s="588">
        <v>4460</v>
      </c>
      <c r="S8" s="589"/>
      <c r="T8" s="589"/>
      <c r="U8" s="589"/>
      <c r="V8" s="589"/>
      <c r="W8" s="589"/>
      <c r="X8" s="589"/>
      <c r="Y8" s="590"/>
      <c r="Z8" s="641">
        <v>0.1</v>
      </c>
      <c r="AA8" s="641"/>
      <c r="AB8" s="641"/>
      <c r="AC8" s="641"/>
      <c r="AD8" s="642">
        <v>4460</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13544</v>
      </c>
      <c r="BH8" s="589"/>
      <c r="BI8" s="589"/>
      <c r="BJ8" s="589"/>
      <c r="BK8" s="589"/>
      <c r="BL8" s="589"/>
      <c r="BM8" s="589"/>
      <c r="BN8" s="590"/>
      <c r="BO8" s="641">
        <v>1.2</v>
      </c>
      <c r="BP8" s="641"/>
      <c r="BQ8" s="641"/>
      <c r="BR8" s="641"/>
      <c r="BS8" s="594" t="s">
        <v>222</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1413001</v>
      </c>
      <c r="CS8" s="589"/>
      <c r="CT8" s="589"/>
      <c r="CU8" s="589"/>
      <c r="CV8" s="589"/>
      <c r="CW8" s="589"/>
      <c r="CX8" s="589"/>
      <c r="CY8" s="590"/>
      <c r="CZ8" s="641">
        <v>27.7</v>
      </c>
      <c r="DA8" s="641"/>
      <c r="DB8" s="641"/>
      <c r="DC8" s="641"/>
      <c r="DD8" s="594">
        <v>870</v>
      </c>
      <c r="DE8" s="589"/>
      <c r="DF8" s="589"/>
      <c r="DG8" s="589"/>
      <c r="DH8" s="589"/>
      <c r="DI8" s="589"/>
      <c r="DJ8" s="589"/>
      <c r="DK8" s="589"/>
      <c r="DL8" s="589"/>
      <c r="DM8" s="589"/>
      <c r="DN8" s="589"/>
      <c r="DO8" s="589"/>
      <c r="DP8" s="590"/>
      <c r="DQ8" s="594">
        <v>744750</v>
      </c>
      <c r="DR8" s="589"/>
      <c r="DS8" s="589"/>
      <c r="DT8" s="589"/>
      <c r="DU8" s="589"/>
      <c r="DV8" s="589"/>
      <c r="DW8" s="589"/>
      <c r="DX8" s="589"/>
      <c r="DY8" s="589"/>
      <c r="DZ8" s="589"/>
      <c r="EA8" s="589"/>
      <c r="EB8" s="589"/>
      <c r="EC8" s="620"/>
    </row>
    <row r="9" spans="2:143" ht="11.25" customHeight="1" x14ac:dyDescent="0.15">
      <c r="B9" s="585" t="s">
        <v>224</v>
      </c>
      <c r="C9" s="586"/>
      <c r="D9" s="586"/>
      <c r="E9" s="586"/>
      <c r="F9" s="586"/>
      <c r="G9" s="586"/>
      <c r="H9" s="586"/>
      <c r="I9" s="586"/>
      <c r="J9" s="586"/>
      <c r="K9" s="586"/>
      <c r="L9" s="586"/>
      <c r="M9" s="586"/>
      <c r="N9" s="586"/>
      <c r="O9" s="586"/>
      <c r="P9" s="586"/>
      <c r="Q9" s="587"/>
      <c r="R9" s="588">
        <v>2392</v>
      </c>
      <c r="S9" s="589"/>
      <c r="T9" s="589"/>
      <c r="U9" s="589"/>
      <c r="V9" s="589"/>
      <c r="W9" s="589"/>
      <c r="X9" s="589"/>
      <c r="Y9" s="590"/>
      <c r="Z9" s="641">
        <v>0</v>
      </c>
      <c r="AA9" s="641"/>
      <c r="AB9" s="641"/>
      <c r="AC9" s="641"/>
      <c r="AD9" s="642">
        <v>2392</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403330</v>
      </c>
      <c r="BH9" s="589"/>
      <c r="BI9" s="589"/>
      <c r="BJ9" s="589"/>
      <c r="BK9" s="589"/>
      <c r="BL9" s="589"/>
      <c r="BM9" s="589"/>
      <c r="BN9" s="590"/>
      <c r="BO9" s="641">
        <v>35.6</v>
      </c>
      <c r="BP9" s="641"/>
      <c r="BQ9" s="641"/>
      <c r="BR9" s="641"/>
      <c r="BS9" s="594" t="s">
        <v>222</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417117</v>
      </c>
      <c r="CS9" s="589"/>
      <c r="CT9" s="589"/>
      <c r="CU9" s="589"/>
      <c r="CV9" s="589"/>
      <c r="CW9" s="589"/>
      <c r="CX9" s="589"/>
      <c r="CY9" s="590"/>
      <c r="CZ9" s="641">
        <v>8.1999999999999993</v>
      </c>
      <c r="DA9" s="641"/>
      <c r="DB9" s="641"/>
      <c r="DC9" s="641"/>
      <c r="DD9" s="594">
        <v>21295</v>
      </c>
      <c r="DE9" s="589"/>
      <c r="DF9" s="589"/>
      <c r="DG9" s="589"/>
      <c r="DH9" s="589"/>
      <c r="DI9" s="589"/>
      <c r="DJ9" s="589"/>
      <c r="DK9" s="589"/>
      <c r="DL9" s="589"/>
      <c r="DM9" s="589"/>
      <c r="DN9" s="589"/>
      <c r="DO9" s="589"/>
      <c r="DP9" s="590"/>
      <c r="DQ9" s="594">
        <v>336255</v>
      </c>
      <c r="DR9" s="589"/>
      <c r="DS9" s="589"/>
      <c r="DT9" s="589"/>
      <c r="DU9" s="589"/>
      <c r="DV9" s="589"/>
      <c r="DW9" s="589"/>
      <c r="DX9" s="589"/>
      <c r="DY9" s="589"/>
      <c r="DZ9" s="589"/>
      <c r="EA9" s="589"/>
      <c r="EB9" s="589"/>
      <c r="EC9" s="620"/>
    </row>
    <row r="10" spans="2:143" ht="11.25" customHeight="1" x14ac:dyDescent="0.15">
      <c r="B10" s="585" t="s">
        <v>227</v>
      </c>
      <c r="C10" s="586"/>
      <c r="D10" s="586"/>
      <c r="E10" s="586"/>
      <c r="F10" s="586"/>
      <c r="G10" s="586"/>
      <c r="H10" s="586"/>
      <c r="I10" s="586"/>
      <c r="J10" s="586"/>
      <c r="K10" s="586"/>
      <c r="L10" s="586"/>
      <c r="M10" s="586"/>
      <c r="N10" s="586"/>
      <c r="O10" s="586"/>
      <c r="P10" s="586"/>
      <c r="Q10" s="587"/>
      <c r="R10" s="588">
        <v>102384</v>
      </c>
      <c r="S10" s="589"/>
      <c r="T10" s="589"/>
      <c r="U10" s="589"/>
      <c r="V10" s="589"/>
      <c r="W10" s="589"/>
      <c r="X10" s="589"/>
      <c r="Y10" s="590"/>
      <c r="Z10" s="641">
        <v>1.9</v>
      </c>
      <c r="AA10" s="641"/>
      <c r="AB10" s="641"/>
      <c r="AC10" s="641"/>
      <c r="AD10" s="642">
        <v>102384</v>
      </c>
      <c r="AE10" s="642"/>
      <c r="AF10" s="642"/>
      <c r="AG10" s="642"/>
      <c r="AH10" s="642"/>
      <c r="AI10" s="642"/>
      <c r="AJ10" s="642"/>
      <c r="AK10" s="642"/>
      <c r="AL10" s="611">
        <v>3.4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27032</v>
      </c>
      <c r="BH10" s="589"/>
      <c r="BI10" s="589"/>
      <c r="BJ10" s="589"/>
      <c r="BK10" s="589"/>
      <c r="BL10" s="589"/>
      <c r="BM10" s="589"/>
      <c r="BN10" s="590"/>
      <c r="BO10" s="641">
        <v>2.4</v>
      </c>
      <c r="BP10" s="641"/>
      <c r="BQ10" s="641"/>
      <c r="BR10" s="641"/>
      <c r="BS10" s="594">
        <v>4945</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40</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40</v>
      </c>
      <c r="DR10" s="589"/>
      <c r="DS10" s="589"/>
      <c r="DT10" s="589"/>
      <c r="DU10" s="589"/>
      <c r="DV10" s="589"/>
      <c r="DW10" s="589"/>
      <c r="DX10" s="589"/>
      <c r="DY10" s="589"/>
      <c r="DZ10" s="589"/>
      <c r="EA10" s="589"/>
      <c r="EB10" s="589"/>
      <c r="EC10" s="620"/>
    </row>
    <row r="11" spans="2:143" ht="11.25" customHeight="1" x14ac:dyDescent="0.15">
      <c r="B11" s="585" t="s">
        <v>230</v>
      </c>
      <c r="C11" s="586"/>
      <c r="D11" s="586"/>
      <c r="E11" s="586"/>
      <c r="F11" s="586"/>
      <c r="G11" s="586"/>
      <c r="H11" s="586"/>
      <c r="I11" s="586"/>
      <c r="J11" s="586"/>
      <c r="K11" s="586"/>
      <c r="L11" s="586"/>
      <c r="M11" s="586"/>
      <c r="N11" s="586"/>
      <c r="O11" s="586"/>
      <c r="P11" s="586"/>
      <c r="Q11" s="587"/>
      <c r="R11" s="588">
        <v>7292</v>
      </c>
      <c r="S11" s="589"/>
      <c r="T11" s="589"/>
      <c r="U11" s="589"/>
      <c r="V11" s="589"/>
      <c r="W11" s="589"/>
      <c r="X11" s="589"/>
      <c r="Y11" s="590"/>
      <c r="Z11" s="641">
        <v>0.1</v>
      </c>
      <c r="AA11" s="641"/>
      <c r="AB11" s="641"/>
      <c r="AC11" s="641"/>
      <c r="AD11" s="642">
        <v>7292</v>
      </c>
      <c r="AE11" s="642"/>
      <c r="AF11" s="642"/>
      <c r="AG11" s="642"/>
      <c r="AH11" s="642"/>
      <c r="AI11" s="642"/>
      <c r="AJ11" s="642"/>
      <c r="AK11" s="642"/>
      <c r="AL11" s="611">
        <v>0.2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29501</v>
      </c>
      <c r="BH11" s="589"/>
      <c r="BI11" s="589"/>
      <c r="BJ11" s="589"/>
      <c r="BK11" s="589"/>
      <c r="BL11" s="589"/>
      <c r="BM11" s="589"/>
      <c r="BN11" s="590"/>
      <c r="BO11" s="641">
        <v>2.6</v>
      </c>
      <c r="BP11" s="641"/>
      <c r="BQ11" s="641"/>
      <c r="BR11" s="641"/>
      <c r="BS11" s="594">
        <v>4564</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226011</v>
      </c>
      <c r="CS11" s="589"/>
      <c r="CT11" s="589"/>
      <c r="CU11" s="589"/>
      <c r="CV11" s="589"/>
      <c r="CW11" s="589"/>
      <c r="CX11" s="589"/>
      <c r="CY11" s="590"/>
      <c r="CZ11" s="641">
        <v>4.4000000000000004</v>
      </c>
      <c r="DA11" s="641"/>
      <c r="DB11" s="641"/>
      <c r="DC11" s="641"/>
      <c r="DD11" s="594">
        <v>34564</v>
      </c>
      <c r="DE11" s="589"/>
      <c r="DF11" s="589"/>
      <c r="DG11" s="589"/>
      <c r="DH11" s="589"/>
      <c r="DI11" s="589"/>
      <c r="DJ11" s="589"/>
      <c r="DK11" s="589"/>
      <c r="DL11" s="589"/>
      <c r="DM11" s="589"/>
      <c r="DN11" s="589"/>
      <c r="DO11" s="589"/>
      <c r="DP11" s="590"/>
      <c r="DQ11" s="594">
        <v>131297</v>
      </c>
      <c r="DR11" s="589"/>
      <c r="DS11" s="589"/>
      <c r="DT11" s="589"/>
      <c r="DU11" s="589"/>
      <c r="DV11" s="589"/>
      <c r="DW11" s="589"/>
      <c r="DX11" s="589"/>
      <c r="DY11" s="589"/>
      <c r="DZ11" s="589"/>
      <c r="EA11" s="589"/>
      <c r="EB11" s="589"/>
      <c r="EC11" s="620"/>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488920</v>
      </c>
      <c r="BH12" s="589"/>
      <c r="BI12" s="589"/>
      <c r="BJ12" s="589"/>
      <c r="BK12" s="589"/>
      <c r="BL12" s="589"/>
      <c r="BM12" s="589"/>
      <c r="BN12" s="590"/>
      <c r="BO12" s="641">
        <v>43.2</v>
      </c>
      <c r="BP12" s="641"/>
      <c r="BQ12" s="641"/>
      <c r="BR12" s="641"/>
      <c r="BS12" s="594" t="s">
        <v>222</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89744</v>
      </c>
      <c r="CS12" s="589"/>
      <c r="CT12" s="589"/>
      <c r="CU12" s="589"/>
      <c r="CV12" s="589"/>
      <c r="CW12" s="589"/>
      <c r="CX12" s="589"/>
      <c r="CY12" s="590"/>
      <c r="CZ12" s="641">
        <v>1.8</v>
      </c>
      <c r="DA12" s="641"/>
      <c r="DB12" s="641"/>
      <c r="DC12" s="641"/>
      <c r="DD12" s="594" t="s">
        <v>222</v>
      </c>
      <c r="DE12" s="589"/>
      <c r="DF12" s="589"/>
      <c r="DG12" s="589"/>
      <c r="DH12" s="589"/>
      <c r="DI12" s="589"/>
      <c r="DJ12" s="589"/>
      <c r="DK12" s="589"/>
      <c r="DL12" s="589"/>
      <c r="DM12" s="589"/>
      <c r="DN12" s="589"/>
      <c r="DO12" s="589"/>
      <c r="DP12" s="590"/>
      <c r="DQ12" s="594">
        <v>89370</v>
      </c>
      <c r="DR12" s="589"/>
      <c r="DS12" s="589"/>
      <c r="DT12" s="589"/>
      <c r="DU12" s="589"/>
      <c r="DV12" s="589"/>
      <c r="DW12" s="589"/>
      <c r="DX12" s="589"/>
      <c r="DY12" s="589"/>
      <c r="DZ12" s="589"/>
      <c r="EA12" s="589"/>
      <c r="EB12" s="589"/>
      <c r="EC12" s="620"/>
    </row>
    <row r="13" spans="2:143" ht="11.25" customHeight="1" x14ac:dyDescent="0.15">
      <c r="B13" s="585" t="s">
        <v>236</v>
      </c>
      <c r="C13" s="586"/>
      <c r="D13" s="586"/>
      <c r="E13" s="586"/>
      <c r="F13" s="586"/>
      <c r="G13" s="586"/>
      <c r="H13" s="586"/>
      <c r="I13" s="586"/>
      <c r="J13" s="586"/>
      <c r="K13" s="586"/>
      <c r="L13" s="586"/>
      <c r="M13" s="586"/>
      <c r="N13" s="586"/>
      <c r="O13" s="586"/>
      <c r="P13" s="586"/>
      <c r="Q13" s="587"/>
      <c r="R13" s="588">
        <v>10364</v>
      </c>
      <c r="S13" s="589"/>
      <c r="T13" s="589"/>
      <c r="U13" s="589"/>
      <c r="V13" s="589"/>
      <c r="W13" s="589"/>
      <c r="X13" s="589"/>
      <c r="Y13" s="590"/>
      <c r="Z13" s="641">
        <v>0.2</v>
      </c>
      <c r="AA13" s="641"/>
      <c r="AB13" s="641"/>
      <c r="AC13" s="641"/>
      <c r="AD13" s="642">
        <v>10364</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476390</v>
      </c>
      <c r="BH13" s="589"/>
      <c r="BI13" s="589"/>
      <c r="BJ13" s="589"/>
      <c r="BK13" s="589"/>
      <c r="BL13" s="589"/>
      <c r="BM13" s="589"/>
      <c r="BN13" s="590"/>
      <c r="BO13" s="641">
        <v>42.1</v>
      </c>
      <c r="BP13" s="641"/>
      <c r="BQ13" s="641"/>
      <c r="BR13" s="641"/>
      <c r="BS13" s="594" t="s">
        <v>222</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693235</v>
      </c>
      <c r="CS13" s="589"/>
      <c r="CT13" s="589"/>
      <c r="CU13" s="589"/>
      <c r="CV13" s="589"/>
      <c r="CW13" s="589"/>
      <c r="CX13" s="589"/>
      <c r="CY13" s="590"/>
      <c r="CZ13" s="641">
        <v>13.6</v>
      </c>
      <c r="DA13" s="641"/>
      <c r="DB13" s="641"/>
      <c r="DC13" s="641"/>
      <c r="DD13" s="594">
        <v>274629</v>
      </c>
      <c r="DE13" s="589"/>
      <c r="DF13" s="589"/>
      <c r="DG13" s="589"/>
      <c r="DH13" s="589"/>
      <c r="DI13" s="589"/>
      <c r="DJ13" s="589"/>
      <c r="DK13" s="589"/>
      <c r="DL13" s="589"/>
      <c r="DM13" s="589"/>
      <c r="DN13" s="589"/>
      <c r="DO13" s="589"/>
      <c r="DP13" s="590"/>
      <c r="DQ13" s="594">
        <v>453869</v>
      </c>
      <c r="DR13" s="589"/>
      <c r="DS13" s="589"/>
      <c r="DT13" s="589"/>
      <c r="DU13" s="589"/>
      <c r="DV13" s="589"/>
      <c r="DW13" s="589"/>
      <c r="DX13" s="589"/>
      <c r="DY13" s="589"/>
      <c r="DZ13" s="589"/>
      <c r="EA13" s="589"/>
      <c r="EB13" s="589"/>
      <c r="EC13" s="620"/>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20658</v>
      </c>
      <c r="BH14" s="589"/>
      <c r="BI14" s="589"/>
      <c r="BJ14" s="589"/>
      <c r="BK14" s="589"/>
      <c r="BL14" s="589"/>
      <c r="BM14" s="589"/>
      <c r="BN14" s="590"/>
      <c r="BO14" s="641">
        <v>1.8</v>
      </c>
      <c r="BP14" s="641"/>
      <c r="BQ14" s="641"/>
      <c r="BR14" s="641"/>
      <c r="BS14" s="594" t="s">
        <v>222</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161903</v>
      </c>
      <c r="CS14" s="589"/>
      <c r="CT14" s="589"/>
      <c r="CU14" s="589"/>
      <c r="CV14" s="589"/>
      <c r="CW14" s="589"/>
      <c r="CX14" s="589"/>
      <c r="CY14" s="590"/>
      <c r="CZ14" s="641">
        <v>3.2</v>
      </c>
      <c r="DA14" s="641"/>
      <c r="DB14" s="641"/>
      <c r="DC14" s="641"/>
      <c r="DD14" s="594" t="s">
        <v>222</v>
      </c>
      <c r="DE14" s="589"/>
      <c r="DF14" s="589"/>
      <c r="DG14" s="589"/>
      <c r="DH14" s="589"/>
      <c r="DI14" s="589"/>
      <c r="DJ14" s="589"/>
      <c r="DK14" s="589"/>
      <c r="DL14" s="589"/>
      <c r="DM14" s="589"/>
      <c r="DN14" s="589"/>
      <c r="DO14" s="589"/>
      <c r="DP14" s="590"/>
      <c r="DQ14" s="594">
        <v>161903</v>
      </c>
      <c r="DR14" s="589"/>
      <c r="DS14" s="589"/>
      <c r="DT14" s="589"/>
      <c r="DU14" s="589"/>
      <c r="DV14" s="589"/>
      <c r="DW14" s="589"/>
      <c r="DX14" s="589"/>
      <c r="DY14" s="589"/>
      <c r="DZ14" s="589"/>
      <c r="EA14" s="589"/>
      <c r="EB14" s="589"/>
      <c r="EC14" s="620"/>
    </row>
    <row r="15" spans="2:143" ht="11.25" customHeight="1" x14ac:dyDescent="0.15">
      <c r="B15" s="585" t="s">
        <v>242</v>
      </c>
      <c r="C15" s="586"/>
      <c r="D15" s="586"/>
      <c r="E15" s="586"/>
      <c r="F15" s="586"/>
      <c r="G15" s="586"/>
      <c r="H15" s="586"/>
      <c r="I15" s="586"/>
      <c r="J15" s="586"/>
      <c r="K15" s="586"/>
      <c r="L15" s="586"/>
      <c r="M15" s="586"/>
      <c r="N15" s="586"/>
      <c r="O15" s="586"/>
      <c r="P15" s="586"/>
      <c r="Q15" s="587"/>
      <c r="R15" s="588">
        <v>12920</v>
      </c>
      <c r="S15" s="589"/>
      <c r="T15" s="589"/>
      <c r="U15" s="589"/>
      <c r="V15" s="589"/>
      <c r="W15" s="589"/>
      <c r="X15" s="589"/>
      <c r="Y15" s="590"/>
      <c r="Z15" s="641">
        <v>0.2</v>
      </c>
      <c r="AA15" s="641"/>
      <c r="AB15" s="641"/>
      <c r="AC15" s="641"/>
      <c r="AD15" s="642">
        <v>12920</v>
      </c>
      <c r="AE15" s="642"/>
      <c r="AF15" s="642"/>
      <c r="AG15" s="642"/>
      <c r="AH15" s="642"/>
      <c r="AI15" s="642"/>
      <c r="AJ15" s="642"/>
      <c r="AK15" s="642"/>
      <c r="AL15" s="611">
        <v>0.4</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68498</v>
      </c>
      <c r="BH15" s="589"/>
      <c r="BI15" s="589"/>
      <c r="BJ15" s="589"/>
      <c r="BK15" s="589"/>
      <c r="BL15" s="589"/>
      <c r="BM15" s="589"/>
      <c r="BN15" s="590"/>
      <c r="BO15" s="641">
        <v>6</v>
      </c>
      <c r="BP15" s="641"/>
      <c r="BQ15" s="641"/>
      <c r="BR15" s="641"/>
      <c r="BS15" s="594" t="s">
        <v>222</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667247</v>
      </c>
      <c r="CS15" s="589"/>
      <c r="CT15" s="589"/>
      <c r="CU15" s="589"/>
      <c r="CV15" s="589"/>
      <c r="CW15" s="589"/>
      <c r="CX15" s="589"/>
      <c r="CY15" s="590"/>
      <c r="CZ15" s="641">
        <v>13.1</v>
      </c>
      <c r="DA15" s="641"/>
      <c r="DB15" s="641"/>
      <c r="DC15" s="641"/>
      <c r="DD15" s="594">
        <v>90642</v>
      </c>
      <c r="DE15" s="589"/>
      <c r="DF15" s="589"/>
      <c r="DG15" s="589"/>
      <c r="DH15" s="589"/>
      <c r="DI15" s="589"/>
      <c r="DJ15" s="589"/>
      <c r="DK15" s="589"/>
      <c r="DL15" s="589"/>
      <c r="DM15" s="589"/>
      <c r="DN15" s="589"/>
      <c r="DO15" s="589"/>
      <c r="DP15" s="590"/>
      <c r="DQ15" s="594">
        <v>500620</v>
      </c>
      <c r="DR15" s="589"/>
      <c r="DS15" s="589"/>
      <c r="DT15" s="589"/>
      <c r="DU15" s="589"/>
      <c r="DV15" s="589"/>
      <c r="DW15" s="589"/>
      <c r="DX15" s="589"/>
      <c r="DY15" s="589"/>
      <c r="DZ15" s="589"/>
      <c r="EA15" s="589"/>
      <c r="EB15" s="589"/>
      <c r="EC15" s="620"/>
    </row>
    <row r="16" spans="2:143" ht="11.25" customHeight="1" x14ac:dyDescent="0.15">
      <c r="B16" s="585" t="s">
        <v>245</v>
      </c>
      <c r="C16" s="586"/>
      <c r="D16" s="586"/>
      <c r="E16" s="586"/>
      <c r="F16" s="586"/>
      <c r="G16" s="586"/>
      <c r="H16" s="586"/>
      <c r="I16" s="586"/>
      <c r="J16" s="586"/>
      <c r="K16" s="586"/>
      <c r="L16" s="586"/>
      <c r="M16" s="586"/>
      <c r="N16" s="586"/>
      <c r="O16" s="586"/>
      <c r="P16" s="586"/>
      <c r="Q16" s="587"/>
      <c r="R16" s="588">
        <v>1834342</v>
      </c>
      <c r="S16" s="589"/>
      <c r="T16" s="589"/>
      <c r="U16" s="589"/>
      <c r="V16" s="589"/>
      <c r="W16" s="589"/>
      <c r="X16" s="589"/>
      <c r="Y16" s="590"/>
      <c r="Z16" s="641">
        <v>34</v>
      </c>
      <c r="AA16" s="641"/>
      <c r="AB16" s="641"/>
      <c r="AC16" s="641"/>
      <c r="AD16" s="642">
        <v>1697170</v>
      </c>
      <c r="AE16" s="642"/>
      <c r="AF16" s="642"/>
      <c r="AG16" s="642"/>
      <c r="AH16" s="642"/>
      <c r="AI16" s="642"/>
      <c r="AJ16" s="642"/>
      <c r="AK16" s="642"/>
      <c r="AL16" s="611">
        <v>56.1</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0"/>
    </row>
    <row r="17" spans="2:133" ht="11.25" customHeight="1" x14ac:dyDescent="0.15">
      <c r="B17" s="585" t="s">
        <v>248</v>
      </c>
      <c r="C17" s="586"/>
      <c r="D17" s="586"/>
      <c r="E17" s="586"/>
      <c r="F17" s="586"/>
      <c r="G17" s="586"/>
      <c r="H17" s="586"/>
      <c r="I17" s="586"/>
      <c r="J17" s="586"/>
      <c r="K17" s="586"/>
      <c r="L17" s="586"/>
      <c r="M17" s="586"/>
      <c r="N17" s="586"/>
      <c r="O17" s="586"/>
      <c r="P17" s="586"/>
      <c r="Q17" s="587"/>
      <c r="R17" s="588">
        <v>1697170</v>
      </c>
      <c r="S17" s="589"/>
      <c r="T17" s="589"/>
      <c r="U17" s="589"/>
      <c r="V17" s="589"/>
      <c r="W17" s="589"/>
      <c r="X17" s="589"/>
      <c r="Y17" s="590"/>
      <c r="Z17" s="641">
        <v>31.4</v>
      </c>
      <c r="AA17" s="641"/>
      <c r="AB17" s="641"/>
      <c r="AC17" s="641"/>
      <c r="AD17" s="642">
        <v>1697170</v>
      </c>
      <c r="AE17" s="642"/>
      <c r="AF17" s="642"/>
      <c r="AG17" s="642"/>
      <c r="AH17" s="642"/>
      <c r="AI17" s="642"/>
      <c r="AJ17" s="642"/>
      <c r="AK17" s="642"/>
      <c r="AL17" s="611">
        <v>56.1</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616807</v>
      </c>
      <c r="CS17" s="589"/>
      <c r="CT17" s="589"/>
      <c r="CU17" s="589"/>
      <c r="CV17" s="589"/>
      <c r="CW17" s="589"/>
      <c r="CX17" s="589"/>
      <c r="CY17" s="590"/>
      <c r="CZ17" s="641">
        <v>12.1</v>
      </c>
      <c r="DA17" s="641"/>
      <c r="DB17" s="641"/>
      <c r="DC17" s="641"/>
      <c r="DD17" s="594" t="s">
        <v>222</v>
      </c>
      <c r="DE17" s="589"/>
      <c r="DF17" s="589"/>
      <c r="DG17" s="589"/>
      <c r="DH17" s="589"/>
      <c r="DI17" s="589"/>
      <c r="DJ17" s="589"/>
      <c r="DK17" s="589"/>
      <c r="DL17" s="589"/>
      <c r="DM17" s="589"/>
      <c r="DN17" s="589"/>
      <c r="DO17" s="589"/>
      <c r="DP17" s="590"/>
      <c r="DQ17" s="594">
        <v>571598</v>
      </c>
      <c r="DR17" s="589"/>
      <c r="DS17" s="589"/>
      <c r="DT17" s="589"/>
      <c r="DU17" s="589"/>
      <c r="DV17" s="589"/>
      <c r="DW17" s="589"/>
      <c r="DX17" s="589"/>
      <c r="DY17" s="589"/>
      <c r="DZ17" s="589"/>
      <c r="EA17" s="589"/>
      <c r="EB17" s="589"/>
      <c r="EC17" s="620"/>
    </row>
    <row r="18" spans="2:133" ht="11.25" customHeight="1" x14ac:dyDescent="0.15">
      <c r="B18" s="585" t="s">
        <v>251</v>
      </c>
      <c r="C18" s="586"/>
      <c r="D18" s="586"/>
      <c r="E18" s="586"/>
      <c r="F18" s="586"/>
      <c r="G18" s="586"/>
      <c r="H18" s="586"/>
      <c r="I18" s="586"/>
      <c r="J18" s="586"/>
      <c r="K18" s="586"/>
      <c r="L18" s="586"/>
      <c r="M18" s="586"/>
      <c r="N18" s="586"/>
      <c r="O18" s="586"/>
      <c r="P18" s="586"/>
      <c r="Q18" s="587"/>
      <c r="R18" s="588">
        <v>137162</v>
      </c>
      <c r="S18" s="589"/>
      <c r="T18" s="589"/>
      <c r="U18" s="589"/>
      <c r="V18" s="589"/>
      <c r="W18" s="589"/>
      <c r="X18" s="589"/>
      <c r="Y18" s="590"/>
      <c r="Z18" s="641">
        <v>2.5</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0"/>
    </row>
    <row r="19" spans="2:133" ht="11.25" customHeight="1" x14ac:dyDescent="0.15">
      <c r="B19" s="585" t="s">
        <v>254</v>
      </c>
      <c r="C19" s="586"/>
      <c r="D19" s="586"/>
      <c r="E19" s="586"/>
      <c r="F19" s="586"/>
      <c r="G19" s="586"/>
      <c r="H19" s="586"/>
      <c r="I19" s="586"/>
      <c r="J19" s="586"/>
      <c r="K19" s="586"/>
      <c r="L19" s="586"/>
      <c r="M19" s="586"/>
      <c r="N19" s="586"/>
      <c r="O19" s="586"/>
      <c r="P19" s="586"/>
      <c r="Q19" s="587"/>
      <c r="R19" s="588">
        <v>10</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80738</v>
      </c>
      <c r="BH19" s="589"/>
      <c r="BI19" s="589"/>
      <c r="BJ19" s="589"/>
      <c r="BK19" s="589"/>
      <c r="BL19" s="589"/>
      <c r="BM19" s="589"/>
      <c r="BN19" s="590"/>
      <c r="BO19" s="641">
        <v>7.1</v>
      </c>
      <c r="BP19" s="641"/>
      <c r="BQ19" s="641"/>
      <c r="BR19" s="641"/>
      <c r="BS19" s="594" t="s">
        <v>222</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0"/>
    </row>
    <row r="20" spans="2:133" ht="11.25" customHeight="1" x14ac:dyDescent="0.15">
      <c r="B20" s="585" t="s">
        <v>257</v>
      </c>
      <c r="C20" s="586"/>
      <c r="D20" s="586"/>
      <c r="E20" s="586"/>
      <c r="F20" s="586"/>
      <c r="G20" s="586"/>
      <c r="H20" s="586"/>
      <c r="I20" s="586"/>
      <c r="J20" s="586"/>
      <c r="K20" s="586"/>
      <c r="L20" s="586"/>
      <c r="M20" s="586"/>
      <c r="N20" s="586"/>
      <c r="O20" s="586"/>
      <c r="P20" s="586"/>
      <c r="Q20" s="587"/>
      <c r="R20" s="588">
        <v>3210722</v>
      </c>
      <c r="S20" s="589"/>
      <c r="T20" s="589"/>
      <c r="U20" s="589"/>
      <c r="V20" s="589"/>
      <c r="W20" s="589"/>
      <c r="X20" s="589"/>
      <c r="Y20" s="590"/>
      <c r="Z20" s="641">
        <v>59.5</v>
      </c>
      <c r="AA20" s="641"/>
      <c r="AB20" s="641"/>
      <c r="AC20" s="641"/>
      <c r="AD20" s="642">
        <v>3012299</v>
      </c>
      <c r="AE20" s="642"/>
      <c r="AF20" s="642"/>
      <c r="AG20" s="642"/>
      <c r="AH20" s="642"/>
      <c r="AI20" s="642"/>
      <c r="AJ20" s="642"/>
      <c r="AK20" s="642"/>
      <c r="AL20" s="611">
        <v>99.5</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80738</v>
      </c>
      <c r="BH20" s="589"/>
      <c r="BI20" s="589"/>
      <c r="BJ20" s="589"/>
      <c r="BK20" s="589"/>
      <c r="BL20" s="589"/>
      <c r="BM20" s="589"/>
      <c r="BN20" s="590"/>
      <c r="BO20" s="641">
        <v>7.1</v>
      </c>
      <c r="BP20" s="641"/>
      <c r="BQ20" s="641"/>
      <c r="BR20" s="641"/>
      <c r="BS20" s="594" t="s">
        <v>222</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5098466</v>
      </c>
      <c r="CS20" s="589"/>
      <c r="CT20" s="589"/>
      <c r="CU20" s="589"/>
      <c r="CV20" s="589"/>
      <c r="CW20" s="589"/>
      <c r="CX20" s="589"/>
      <c r="CY20" s="590"/>
      <c r="CZ20" s="641">
        <v>100</v>
      </c>
      <c r="DA20" s="641"/>
      <c r="DB20" s="641"/>
      <c r="DC20" s="641"/>
      <c r="DD20" s="594">
        <v>472731</v>
      </c>
      <c r="DE20" s="589"/>
      <c r="DF20" s="589"/>
      <c r="DG20" s="589"/>
      <c r="DH20" s="589"/>
      <c r="DI20" s="589"/>
      <c r="DJ20" s="589"/>
      <c r="DK20" s="589"/>
      <c r="DL20" s="589"/>
      <c r="DM20" s="589"/>
      <c r="DN20" s="589"/>
      <c r="DO20" s="589"/>
      <c r="DP20" s="590"/>
      <c r="DQ20" s="594">
        <v>3690651</v>
      </c>
      <c r="DR20" s="589"/>
      <c r="DS20" s="589"/>
      <c r="DT20" s="589"/>
      <c r="DU20" s="589"/>
      <c r="DV20" s="589"/>
      <c r="DW20" s="589"/>
      <c r="DX20" s="589"/>
      <c r="DY20" s="589"/>
      <c r="DZ20" s="589"/>
      <c r="EA20" s="589"/>
      <c r="EB20" s="589"/>
      <c r="EC20" s="620"/>
    </row>
    <row r="21" spans="2:133" ht="11.25" customHeight="1" x14ac:dyDescent="0.15">
      <c r="B21" s="585" t="s">
        <v>260</v>
      </c>
      <c r="C21" s="586"/>
      <c r="D21" s="586"/>
      <c r="E21" s="586"/>
      <c r="F21" s="586"/>
      <c r="G21" s="586"/>
      <c r="H21" s="586"/>
      <c r="I21" s="586"/>
      <c r="J21" s="586"/>
      <c r="K21" s="586"/>
      <c r="L21" s="586"/>
      <c r="M21" s="586"/>
      <c r="N21" s="586"/>
      <c r="O21" s="586"/>
      <c r="P21" s="586"/>
      <c r="Q21" s="587"/>
      <c r="R21" s="588">
        <v>917</v>
      </c>
      <c r="S21" s="589"/>
      <c r="T21" s="589"/>
      <c r="U21" s="589"/>
      <c r="V21" s="589"/>
      <c r="W21" s="589"/>
      <c r="X21" s="589"/>
      <c r="Y21" s="590"/>
      <c r="Z21" s="641">
        <v>0</v>
      </c>
      <c r="AA21" s="641"/>
      <c r="AB21" s="641"/>
      <c r="AC21" s="641"/>
      <c r="AD21" s="642">
        <v>917</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19487</v>
      </c>
      <c r="BH21" s="589"/>
      <c r="BI21" s="589"/>
      <c r="BJ21" s="589"/>
      <c r="BK21" s="589"/>
      <c r="BL21" s="589"/>
      <c r="BM21" s="589"/>
      <c r="BN21" s="590"/>
      <c r="BO21" s="641">
        <v>1.7</v>
      </c>
      <c r="BP21" s="641"/>
      <c r="BQ21" s="641"/>
      <c r="BR21" s="641"/>
      <c r="BS21" s="594" t="s">
        <v>222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262</v>
      </c>
      <c r="C22" s="586"/>
      <c r="D22" s="586"/>
      <c r="E22" s="586"/>
      <c r="F22" s="586"/>
      <c r="G22" s="586"/>
      <c r="H22" s="586"/>
      <c r="I22" s="586"/>
      <c r="J22" s="586"/>
      <c r="K22" s="586"/>
      <c r="L22" s="586"/>
      <c r="M22" s="586"/>
      <c r="N22" s="586"/>
      <c r="O22" s="586"/>
      <c r="P22" s="586"/>
      <c r="Q22" s="587"/>
      <c r="R22" s="588">
        <v>161142</v>
      </c>
      <c r="S22" s="589"/>
      <c r="T22" s="589"/>
      <c r="U22" s="589"/>
      <c r="V22" s="589"/>
      <c r="W22" s="589"/>
      <c r="X22" s="589"/>
      <c r="Y22" s="590"/>
      <c r="Z22" s="641">
        <v>3</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151508</v>
      </c>
      <c r="S23" s="589"/>
      <c r="T23" s="589"/>
      <c r="U23" s="589"/>
      <c r="V23" s="589"/>
      <c r="W23" s="589"/>
      <c r="X23" s="589"/>
      <c r="Y23" s="590"/>
      <c r="Z23" s="641">
        <v>2.8</v>
      </c>
      <c r="AA23" s="641"/>
      <c r="AB23" s="641"/>
      <c r="AC23" s="641"/>
      <c r="AD23" s="642">
        <v>3061</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v>61251</v>
      </c>
      <c r="BH23" s="589"/>
      <c r="BI23" s="589"/>
      <c r="BJ23" s="589"/>
      <c r="BK23" s="589"/>
      <c r="BL23" s="589"/>
      <c r="BM23" s="589"/>
      <c r="BN23" s="590"/>
      <c r="BO23" s="641">
        <v>5.4</v>
      </c>
      <c r="BP23" s="641"/>
      <c r="BQ23" s="641"/>
      <c r="BR23" s="641"/>
      <c r="BS23" s="594" t="s">
        <v>222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35480</v>
      </c>
      <c r="S24" s="589"/>
      <c r="T24" s="589"/>
      <c r="U24" s="589"/>
      <c r="V24" s="589"/>
      <c r="W24" s="589"/>
      <c r="X24" s="589"/>
      <c r="Y24" s="590"/>
      <c r="Z24" s="641">
        <v>0.7</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2194521</v>
      </c>
      <c r="CS24" s="639"/>
      <c r="CT24" s="639"/>
      <c r="CU24" s="639"/>
      <c r="CV24" s="639"/>
      <c r="CW24" s="639"/>
      <c r="CX24" s="639"/>
      <c r="CY24" s="686"/>
      <c r="CZ24" s="690">
        <v>43</v>
      </c>
      <c r="DA24" s="691"/>
      <c r="DB24" s="691"/>
      <c r="DC24" s="692"/>
      <c r="DD24" s="685">
        <v>1669711</v>
      </c>
      <c r="DE24" s="639"/>
      <c r="DF24" s="639"/>
      <c r="DG24" s="639"/>
      <c r="DH24" s="639"/>
      <c r="DI24" s="639"/>
      <c r="DJ24" s="639"/>
      <c r="DK24" s="686"/>
      <c r="DL24" s="685">
        <v>1657429</v>
      </c>
      <c r="DM24" s="639"/>
      <c r="DN24" s="639"/>
      <c r="DO24" s="639"/>
      <c r="DP24" s="639"/>
      <c r="DQ24" s="639"/>
      <c r="DR24" s="639"/>
      <c r="DS24" s="639"/>
      <c r="DT24" s="639"/>
      <c r="DU24" s="639"/>
      <c r="DV24" s="686"/>
      <c r="DW24" s="687">
        <v>51.5</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436125</v>
      </c>
      <c r="S25" s="589"/>
      <c r="T25" s="589"/>
      <c r="U25" s="589"/>
      <c r="V25" s="589"/>
      <c r="W25" s="589"/>
      <c r="X25" s="589"/>
      <c r="Y25" s="590"/>
      <c r="Z25" s="641">
        <v>8.1</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1008427</v>
      </c>
      <c r="CS25" s="607"/>
      <c r="CT25" s="607"/>
      <c r="CU25" s="607"/>
      <c r="CV25" s="607"/>
      <c r="CW25" s="607"/>
      <c r="CX25" s="607"/>
      <c r="CY25" s="608"/>
      <c r="CZ25" s="591">
        <v>19.8</v>
      </c>
      <c r="DA25" s="609"/>
      <c r="DB25" s="609"/>
      <c r="DC25" s="610"/>
      <c r="DD25" s="594">
        <v>918553</v>
      </c>
      <c r="DE25" s="607"/>
      <c r="DF25" s="607"/>
      <c r="DG25" s="607"/>
      <c r="DH25" s="607"/>
      <c r="DI25" s="607"/>
      <c r="DJ25" s="607"/>
      <c r="DK25" s="608"/>
      <c r="DL25" s="594">
        <v>908628</v>
      </c>
      <c r="DM25" s="607"/>
      <c r="DN25" s="607"/>
      <c r="DO25" s="607"/>
      <c r="DP25" s="607"/>
      <c r="DQ25" s="607"/>
      <c r="DR25" s="607"/>
      <c r="DS25" s="607"/>
      <c r="DT25" s="607"/>
      <c r="DU25" s="607"/>
      <c r="DV25" s="608"/>
      <c r="DW25" s="611">
        <v>28.2</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641748</v>
      </c>
      <c r="CS26" s="589"/>
      <c r="CT26" s="589"/>
      <c r="CU26" s="589"/>
      <c r="CV26" s="589"/>
      <c r="CW26" s="589"/>
      <c r="CX26" s="589"/>
      <c r="CY26" s="590"/>
      <c r="CZ26" s="591">
        <v>12.6</v>
      </c>
      <c r="DA26" s="609"/>
      <c r="DB26" s="609"/>
      <c r="DC26" s="610"/>
      <c r="DD26" s="594">
        <v>561584</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310418</v>
      </c>
      <c r="S27" s="589"/>
      <c r="T27" s="589"/>
      <c r="U27" s="589"/>
      <c r="V27" s="589"/>
      <c r="W27" s="589"/>
      <c r="X27" s="589"/>
      <c r="Y27" s="590"/>
      <c r="Z27" s="641">
        <v>5.7</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1132221</v>
      </c>
      <c r="BH27" s="589"/>
      <c r="BI27" s="589"/>
      <c r="BJ27" s="589"/>
      <c r="BK27" s="589"/>
      <c r="BL27" s="589"/>
      <c r="BM27" s="589"/>
      <c r="BN27" s="590"/>
      <c r="BO27" s="641">
        <v>100</v>
      </c>
      <c r="BP27" s="641"/>
      <c r="BQ27" s="641"/>
      <c r="BR27" s="641"/>
      <c r="BS27" s="594">
        <v>9509</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569371</v>
      </c>
      <c r="CS27" s="607"/>
      <c r="CT27" s="607"/>
      <c r="CU27" s="607"/>
      <c r="CV27" s="607"/>
      <c r="CW27" s="607"/>
      <c r="CX27" s="607"/>
      <c r="CY27" s="608"/>
      <c r="CZ27" s="591">
        <v>11.2</v>
      </c>
      <c r="DA27" s="609"/>
      <c r="DB27" s="609"/>
      <c r="DC27" s="610"/>
      <c r="DD27" s="594">
        <v>179644</v>
      </c>
      <c r="DE27" s="607"/>
      <c r="DF27" s="607"/>
      <c r="DG27" s="607"/>
      <c r="DH27" s="607"/>
      <c r="DI27" s="607"/>
      <c r="DJ27" s="607"/>
      <c r="DK27" s="608"/>
      <c r="DL27" s="594">
        <v>177287</v>
      </c>
      <c r="DM27" s="607"/>
      <c r="DN27" s="607"/>
      <c r="DO27" s="607"/>
      <c r="DP27" s="607"/>
      <c r="DQ27" s="607"/>
      <c r="DR27" s="607"/>
      <c r="DS27" s="607"/>
      <c r="DT27" s="607"/>
      <c r="DU27" s="607"/>
      <c r="DV27" s="608"/>
      <c r="DW27" s="611">
        <v>5.5</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9477</v>
      </c>
      <c r="S28" s="589"/>
      <c r="T28" s="589"/>
      <c r="U28" s="589"/>
      <c r="V28" s="589"/>
      <c r="W28" s="589"/>
      <c r="X28" s="589"/>
      <c r="Y28" s="590"/>
      <c r="Z28" s="641">
        <v>0.2</v>
      </c>
      <c r="AA28" s="641"/>
      <c r="AB28" s="641"/>
      <c r="AC28" s="641"/>
      <c r="AD28" s="642">
        <v>473</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616723</v>
      </c>
      <c r="CS28" s="589"/>
      <c r="CT28" s="589"/>
      <c r="CU28" s="589"/>
      <c r="CV28" s="589"/>
      <c r="CW28" s="589"/>
      <c r="CX28" s="589"/>
      <c r="CY28" s="590"/>
      <c r="CZ28" s="591">
        <v>12.1</v>
      </c>
      <c r="DA28" s="609"/>
      <c r="DB28" s="609"/>
      <c r="DC28" s="610"/>
      <c r="DD28" s="594">
        <v>571514</v>
      </c>
      <c r="DE28" s="589"/>
      <c r="DF28" s="589"/>
      <c r="DG28" s="589"/>
      <c r="DH28" s="589"/>
      <c r="DI28" s="589"/>
      <c r="DJ28" s="589"/>
      <c r="DK28" s="590"/>
      <c r="DL28" s="594">
        <v>571514</v>
      </c>
      <c r="DM28" s="589"/>
      <c r="DN28" s="589"/>
      <c r="DO28" s="589"/>
      <c r="DP28" s="589"/>
      <c r="DQ28" s="589"/>
      <c r="DR28" s="589"/>
      <c r="DS28" s="589"/>
      <c r="DT28" s="589"/>
      <c r="DU28" s="589"/>
      <c r="DV28" s="590"/>
      <c r="DW28" s="611">
        <v>17.8</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3700</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290</v>
      </c>
      <c r="CG29" s="618"/>
      <c r="CH29" s="618"/>
      <c r="CI29" s="618"/>
      <c r="CJ29" s="618"/>
      <c r="CK29" s="618"/>
      <c r="CL29" s="618"/>
      <c r="CM29" s="618"/>
      <c r="CN29" s="618"/>
      <c r="CO29" s="618"/>
      <c r="CP29" s="618"/>
      <c r="CQ29" s="619"/>
      <c r="CR29" s="588">
        <v>616589</v>
      </c>
      <c r="CS29" s="607"/>
      <c r="CT29" s="607"/>
      <c r="CU29" s="607"/>
      <c r="CV29" s="607"/>
      <c r="CW29" s="607"/>
      <c r="CX29" s="607"/>
      <c r="CY29" s="608"/>
      <c r="CZ29" s="591">
        <v>12.1</v>
      </c>
      <c r="DA29" s="609"/>
      <c r="DB29" s="609"/>
      <c r="DC29" s="610"/>
      <c r="DD29" s="594">
        <v>571380</v>
      </c>
      <c r="DE29" s="607"/>
      <c r="DF29" s="607"/>
      <c r="DG29" s="607"/>
      <c r="DH29" s="607"/>
      <c r="DI29" s="607"/>
      <c r="DJ29" s="607"/>
      <c r="DK29" s="608"/>
      <c r="DL29" s="594">
        <v>571380</v>
      </c>
      <c r="DM29" s="607"/>
      <c r="DN29" s="607"/>
      <c r="DO29" s="607"/>
      <c r="DP29" s="607"/>
      <c r="DQ29" s="607"/>
      <c r="DR29" s="607"/>
      <c r="DS29" s="607"/>
      <c r="DT29" s="607"/>
      <c r="DU29" s="607"/>
      <c r="DV29" s="608"/>
      <c r="DW29" s="611">
        <v>17.7</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239427</v>
      </c>
      <c r="S30" s="589"/>
      <c r="T30" s="589"/>
      <c r="U30" s="589"/>
      <c r="V30" s="589"/>
      <c r="W30" s="589"/>
      <c r="X30" s="589"/>
      <c r="Y30" s="590"/>
      <c r="Z30" s="641">
        <v>4.4000000000000004</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171</v>
      </c>
      <c r="AY30" s="674"/>
      <c r="AZ30" s="674"/>
      <c r="BA30" s="674"/>
      <c r="BB30" s="674"/>
      <c r="BC30" s="674"/>
      <c r="BD30" s="674"/>
      <c r="BE30" s="674"/>
      <c r="BF30" s="675"/>
      <c r="BG30" s="654">
        <v>99.4</v>
      </c>
      <c r="BH30" s="655"/>
      <c r="BI30" s="655"/>
      <c r="BJ30" s="655"/>
      <c r="BK30" s="655"/>
      <c r="BL30" s="655"/>
      <c r="BM30" s="656">
        <v>96.5</v>
      </c>
      <c r="BN30" s="655"/>
      <c r="BO30" s="655"/>
      <c r="BP30" s="655"/>
      <c r="BQ30" s="657"/>
      <c r="BR30" s="654">
        <v>99.4</v>
      </c>
      <c r="BS30" s="655"/>
      <c r="BT30" s="655"/>
      <c r="BU30" s="655"/>
      <c r="BV30" s="655"/>
      <c r="BW30" s="655"/>
      <c r="BX30" s="656">
        <v>95.8</v>
      </c>
      <c r="BY30" s="655"/>
      <c r="BZ30" s="655"/>
      <c r="CA30" s="655"/>
      <c r="CB30" s="657"/>
      <c r="CD30" s="660"/>
      <c r="CE30" s="661"/>
      <c r="CF30" s="621" t="s">
        <v>294</v>
      </c>
      <c r="CG30" s="618"/>
      <c r="CH30" s="618"/>
      <c r="CI30" s="618"/>
      <c r="CJ30" s="618"/>
      <c r="CK30" s="618"/>
      <c r="CL30" s="618"/>
      <c r="CM30" s="618"/>
      <c r="CN30" s="618"/>
      <c r="CO30" s="618"/>
      <c r="CP30" s="618"/>
      <c r="CQ30" s="619"/>
      <c r="CR30" s="588">
        <v>548935</v>
      </c>
      <c r="CS30" s="589"/>
      <c r="CT30" s="589"/>
      <c r="CU30" s="589"/>
      <c r="CV30" s="589"/>
      <c r="CW30" s="589"/>
      <c r="CX30" s="589"/>
      <c r="CY30" s="590"/>
      <c r="CZ30" s="591">
        <v>10.8</v>
      </c>
      <c r="DA30" s="609"/>
      <c r="DB30" s="609"/>
      <c r="DC30" s="610"/>
      <c r="DD30" s="594">
        <v>509165</v>
      </c>
      <c r="DE30" s="589"/>
      <c r="DF30" s="589"/>
      <c r="DG30" s="589"/>
      <c r="DH30" s="589"/>
      <c r="DI30" s="589"/>
      <c r="DJ30" s="589"/>
      <c r="DK30" s="590"/>
      <c r="DL30" s="594">
        <v>509165</v>
      </c>
      <c r="DM30" s="589"/>
      <c r="DN30" s="589"/>
      <c r="DO30" s="589"/>
      <c r="DP30" s="589"/>
      <c r="DQ30" s="589"/>
      <c r="DR30" s="589"/>
      <c r="DS30" s="589"/>
      <c r="DT30" s="589"/>
      <c r="DU30" s="589"/>
      <c r="DV30" s="590"/>
      <c r="DW30" s="611">
        <v>15.8</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220779</v>
      </c>
      <c r="S31" s="589"/>
      <c r="T31" s="589"/>
      <c r="U31" s="589"/>
      <c r="V31" s="589"/>
      <c r="W31" s="589"/>
      <c r="X31" s="589"/>
      <c r="Y31" s="590"/>
      <c r="Z31" s="641">
        <v>4.0999999999999996</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99.4</v>
      </c>
      <c r="BH31" s="607"/>
      <c r="BI31" s="607"/>
      <c r="BJ31" s="607"/>
      <c r="BK31" s="607"/>
      <c r="BL31" s="607"/>
      <c r="BM31" s="643">
        <v>96.5</v>
      </c>
      <c r="BN31" s="653"/>
      <c r="BO31" s="653"/>
      <c r="BP31" s="653"/>
      <c r="BQ31" s="617"/>
      <c r="BR31" s="652">
        <v>99.3</v>
      </c>
      <c r="BS31" s="607"/>
      <c r="BT31" s="607"/>
      <c r="BU31" s="607"/>
      <c r="BV31" s="607"/>
      <c r="BW31" s="607"/>
      <c r="BX31" s="643">
        <v>95.9</v>
      </c>
      <c r="BY31" s="653"/>
      <c r="BZ31" s="653"/>
      <c r="CA31" s="653"/>
      <c r="CB31" s="617"/>
      <c r="CD31" s="660"/>
      <c r="CE31" s="661"/>
      <c r="CF31" s="621" t="s">
        <v>298</v>
      </c>
      <c r="CG31" s="618"/>
      <c r="CH31" s="618"/>
      <c r="CI31" s="618"/>
      <c r="CJ31" s="618"/>
      <c r="CK31" s="618"/>
      <c r="CL31" s="618"/>
      <c r="CM31" s="618"/>
      <c r="CN31" s="618"/>
      <c r="CO31" s="618"/>
      <c r="CP31" s="618"/>
      <c r="CQ31" s="619"/>
      <c r="CR31" s="588">
        <v>67654</v>
      </c>
      <c r="CS31" s="607"/>
      <c r="CT31" s="607"/>
      <c r="CU31" s="607"/>
      <c r="CV31" s="607"/>
      <c r="CW31" s="607"/>
      <c r="CX31" s="607"/>
      <c r="CY31" s="608"/>
      <c r="CZ31" s="591">
        <v>1.3</v>
      </c>
      <c r="DA31" s="609"/>
      <c r="DB31" s="609"/>
      <c r="DC31" s="610"/>
      <c r="DD31" s="594">
        <v>62215</v>
      </c>
      <c r="DE31" s="607"/>
      <c r="DF31" s="607"/>
      <c r="DG31" s="607"/>
      <c r="DH31" s="607"/>
      <c r="DI31" s="607"/>
      <c r="DJ31" s="607"/>
      <c r="DK31" s="608"/>
      <c r="DL31" s="594">
        <v>62215</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312114</v>
      </c>
      <c r="S32" s="589"/>
      <c r="T32" s="589"/>
      <c r="U32" s="589"/>
      <c r="V32" s="589"/>
      <c r="W32" s="589"/>
      <c r="X32" s="589"/>
      <c r="Y32" s="590"/>
      <c r="Z32" s="641">
        <v>5.8</v>
      </c>
      <c r="AA32" s="641"/>
      <c r="AB32" s="641"/>
      <c r="AC32" s="641"/>
      <c r="AD32" s="642">
        <v>9518</v>
      </c>
      <c r="AE32" s="642"/>
      <c r="AF32" s="642"/>
      <c r="AG32" s="642"/>
      <c r="AH32" s="642"/>
      <c r="AI32" s="642"/>
      <c r="AJ32" s="642"/>
      <c r="AK32" s="642"/>
      <c r="AL32" s="611">
        <v>0.3</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99.4</v>
      </c>
      <c r="BH32" s="573"/>
      <c r="BI32" s="573"/>
      <c r="BJ32" s="573"/>
      <c r="BK32" s="573"/>
      <c r="BL32" s="573"/>
      <c r="BM32" s="636">
        <v>96.1</v>
      </c>
      <c r="BN32" s="573"/>
      <c r="BO32" s="573"/>
      <c r="BP32" s="573"/>
      <c r="BQ32" s="630"/>
      <c r="BR32" s="651">
        <v>99.4</v>
      </c>
      <c r="BS32" s="573"/>
      <c r="BT32" s="573"/>
      <c r="BU32" s="573"/>
      <c r="BV32" s="573"/>
      <c r="BW32" s="573"/>
      <c r="BX32" s="636">
        <v>95.1</v>
      </c>
      <c r="BY32" s="573"/>
      <c r="BZ32" s="573"/>
      <c r="CA32" s="573"/>
      <c r="CB32" s="630"/>
      <c r="CD32" s="662"/>
      <c r="CE32" s="663"/>
      <c r="CF32" s="621" t="s">
        <v>301</v>
      </c>
      <c r="CG32" s="618"/>
      <c r="CH32" s="618"/>
      <c r="CI32" s="618"/>
      <c r="CJ32" s="618"/>
      <c r="CK32" s="618"/>
      <c r="CL32" s="618"/>
      <c r="CM32" s="618"/>
      <c r="CN32" s="618"/>
      <c r="CO32" s="618"/>
      <c r="CP32" s="618"/>
      <c r="CQ32" s="619"/>
      <c r="CR32" s="588">
        <v>134</v>
      </c>
      <c r="CS32" s="589"/>
      <c r="CT32" s="589"/>
      <c r="CU32" s="589"/>
      <c r="CV32" s="589"/>
      <c r="CW32" s="589"/>
      <c r="CX32" s="589"/>
      <c r="CY32" s="590"/>
      <c r="CZ32" s="591">
        <v>0</v>
      </c>
      <c r="DA32" s="609"/>
      <c r="DB32" s="609"/>
      <c r="DC32" s="610"/>
      <c r="DD32" s="594">
        <v>134</v>
      </c>
      <c r="DE32" s="589"/>
      <c r="DF32" s="589"/>
      <c r="DG32" s="589"/>
      <c r="DH32" s="589"/>
      <c r="DI32" s="589"/>
      <c r="DJ32" s="589"/>
      <c r="DK32" s="590"/>
      <c r="DL32" s="594">
        <v>134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307663</v>
      </c>
      <c r="S33" s="589"/>
      <c r="T33" s="589"/>
      <c r="U33" s="589"/>
      <c r="V33" s="589"/>
      <c r="W33" s="589"/>
      <c r="X33" s="589"/>
      <c r="Y33" s="590"/>
      <c r="Z33" s="641">
        <v>5.7</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303</v>
      </c>
      <c r="CE33" s="618"/>
      <c r="CF33" s="618"/>
      <c r="CG33" s="618"/>
      <c r="CH33" s="618"/>
      <c r="CI33" s="618"/>
      <c r="CJ33" s="618"/>
      <c r="CK33" s="618"/>
      <c r="CL33" s="618"/>
      <c r="CM33" s="618"/>
      <c r="CN33" s="618"/>
      <c r="CO33" s="618"/>
      <c r="CP33" s="618"/>
      <c r="CQ33" s="619"/>
      <c r="CR33" s="588">
        <v>2431214</v>
      </c>
      <c r="CS33" s="607"/>
      <c r="CT33" s="607"/>
      <c r="CU33" s="607"/>
      <c r="CV33" s="607"/>
      <c r="CW33" s="607"/>
      <c r="CX33" s="607"/>
      <c r="CY33" s="608"/>
      <c r="CZ33" s="591">
        <v>47.7</v>
      </c>
      <c r="DA33" s="609"/>
      <c r="DB33" s="609"/>
      <c r="DC33" s="610"/>
      <c r="DD33" s="594">
        <v>1899364</v>
      </c>
      <c r="DE33" s="607"/>
      <c r="DF33" s="607"/>
      <c r="DG33" s="607"/>
      <c r="DH33" s="607"/>
      <c r="DI33" s="607"/>
      <c r="DJ33" s="607"/>
      <c r="DK33" s="608"/>
      <c r="DL33" s="594">
        <v>1180227</v>
      </c>
      <c r="DM33" s="607"/>
      <c r="DN33" s="607"/>
      <c r="DO33" s="607"/>
      <c r="DP33" s="607"/>
      <c r="DQ33" s="607"/>
      <c r="DR33" s="607"/>
      <c r="DS33" s="607"/>
      <c r="DT33" s="607"/>
      <c r="DU33" s="607"/>
      <c r="DV33" s="608"/>
      <c r="DW33" s="611">
        <v>36.700000000000003</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307</v>
      </c>
      <c r="CE34" s="618"/>
      <c r="CF34" s="618"/>
      <c r="CG34" s="618"/>
      <c r="CH34" s="618"/>
      <c r="CI34" s="618"/>
      <c r="CJ34" s="618"/>
      <c r="CK34" s="618"/>
      <c r="CL34" s="618"/>
      <c r="CM34" s="618"/>
      <c r="CN34" s="618"/>
      <c r="CO34" s="618"/>
      <c r="CP34" s="618"/>
      <c r="CQ34" s="619"/>
      <c r="CR34" s="588">
        <v>807951</v>
      </c>
      <c r="CS34" s="589"/>
      <c r="CT34" s="589"/>
      <c r="CU34" s="589"/>
      <c r="CV34" s="589"/>
      <c r="CW34" s="589"/>
      <c r="CX34" s="589"/>
      <c r="CY34" s="590"/>
      <c r="CZ34" s="591">
        <v>15.8</v>
      </c>
      <c r="DA34" s="609"/>
      <c r="DB34" s="609"/>
      <c r="DC34" s="610"/>
      <c r="DD34" s="594">
        <v>572245</v>
      </c>
      <c r="DE34" s="589"/>
      <c r="DF34" s="589"/>
      <c r="DG34" s="589"/>
      <c r="DH34" s="589"/>
      <c r="DI34" s="589"/>
      <c r="DJ34" s="589"/>
      <c r="DK34" s="590"/>
      <c r="DL34" s="594">
        <v>413475</v>
      </c>
      <c r="DM34" s="589"/>
      <c r="DN34" s="589"/>
      <c r="DO34" s="589"/>
      <c r="DP34" s="589"/>
      <c r="DQ34" s="589"/>
      <c r="DR34" s="589"/>
      <c r="DS34" s="589"/>
      <c r="DT34" s="589"/>
      <c r="DU34" s="589"/>
      <c r="DV34" s="590"/>
      <c r="DW34" s="611">
        <v>12.8</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192863</v>
      </c>
      <c r="S35" s="589"/>
      <c r="T35" s="589"/>
      <c r="U35" s="589"/>
      <c r="V35" s="589"/>
      <c r="W35" s="589"/>
      <c r="X35" s="589"/>
      <c r="Y35" s="590"/>
      <c r="Z35" s="641">
        <v>3.6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245547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342</v>
      </c>
      <c r="BW35" s="639"/>
      <c r="BX35" s="639"/>
      <c r="BY35" s="639"/>
      <c r="BZ35" s="639"/>
      <c r="CA35" s="639"/>
      <c r="CB35" s="640"/>
      <c r="CD35" s="621" t="s">
        <v>311</v>
      </c>
      <c r="CE35" s="618"/>
      <c r="CF35" s="618"/>
      <c r="CG35" s="618"/>
      <c r="CH35" s="618"/>
      <c r="CI35" s="618"/>
      <c r="CJ35" s="618"/>
      <c r="CK35" s="618"/>
      <c r="CL35" s="618"/>
      <c r="CM35" s="618"/>
      <c r="CN35" s="618"/>
      <c r="CO35" s="618"/>
      <c r="CP35" s="618"/>
      <c r="CQ35" s="619"/>
      <c r="CR35" s="588">
        <v>121345</v>
      </c>
      <c r="CS35" s="607"/>
      <c r="CT35" s="607"/>
      <c r="CU35" s="607"/>
      <c r="CV35" s="607"/>
      <c r="CW35" s="607"/>
      <c r="CX35" s="607"/>
      <c r="CY35" s="608"/>
      <c r="CZ35" s="591">
        <v>2.4</v>
      </c>
      <c r="DA35" s="609"/>
      <c r="DB35" s="609"/>
      <c r="DC35" s="610"/>
      <c r="DD35" s="594">
        <v>103667</v>
      </c>
      <c r="DE35" s="607"/>
      <c r="DF35" s="607"/>
      <c r="DG35" s="607"/>
      <c r="DH35" s="607"/>
      <c r="DI35" s="607"/>
      <c r="DJ35" s="607"/>
      <c r="DK35" s="608"/>
      <c r="DL35" s="594">
        <v>46887</v>
      </c>
      <c r="DM35" s="607"/>
      <c r="DN35" s="607"/>
      <c r="DO35" s="607"/>
      <c r="DP35" s="607"/>
      <c r="DQ35" s="607"/>
      <c r="DR35" s="607"/>
      <c r="DS35" s="607"/>
      <c r="DT35" s="607"/>
      <c r="DU35" s="607"/>
      <c r="DV35" s="608"/>
      <c r="DW35" s="611">
        <v>1.5</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5399472</v>
      </c>
      <c r="S36" s="629"/>
      <c r="T36" s="629"/>
      <c r="U36" s="629"/>
      <c r="V36" s="629"/>
      <c r="W36" s="629"/>
      <c r="X36" s="629"/>
      <c r="Y36" s="632"/>
      <c r="Z36" s="633">
        <v>100</v>
      </c>
      <c r="AA36" s="633"/>
      <c r="AB36" s="633"/>
      <c r="AC36" s="633"/>
      <c r="AD36" s="634">
        <v>3026268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135347</v>
      </c>
      <c r="BA36" s="589"/>
      <c r="BB36" s="589"/>
      <c r="BC36" s="589"/>
      <c r="BD36" s="607"/>
      <c r="BE36" s="607"/>
      <c r="BF36" s="617"/>
      <c r="BG36" s="621" t="s">
        <v>314</v>
      </c>
      <c r="BH36" s="618"/>
      <c r="BI36" s="618"/>
      <c r="BJ36" s="618"/>
      <c r="BK36" s="618"/>
      <c r="BL36" s="618"/>
      <c r="BM36" s="618"/>
      <c r="BN36" s="618"/>
      <c r="BO36" s="618"/>
      <c r="BP36" s="618"/>
      <c r="BQ36" s="618"/>
      <c r="BR36" s="618"/>
      <c r="BS36" s="618"/>
      <c r="BT36" s="618"/>
      <c r="BU36" s="619"/>
      <c r="BV36" s="588">
        <v>342</v>
      </c>
      <c r="BW36" s="589"/>
      <c r="BX36" s="589"/>
      <c r="BY36" s="589"/>
      <c r="BZ36" s="589"/>
      <c r="CA36" s="589"/>
      <c r="CB36" s="620"/>
      <c r="CD36" s="621" t="s">
        <v>315</v>
      </c>
      <c r="CE36" s="618"/>
      <c r="CF36" s="618"/>
      <c r="CG36" s="618"/>
      <c r="CH36" s="618"/>
      <c r="CI36" s="618"/>
      <c r="CJ36" s="618"/>
      <c r="CK36" s="618"/>
      <c r="CL36" s="618"/>
      <c r="CM36" s="618"/>
      <c r="CN36" s="618"/>
      <c r="CO36" s="618"/>
      <c r="CP36" s="618"/>
      <c r="CQ36" s="619"/>
      <c r="CR36" s="588">
        <v>1145515</v>
      </c>
      <c r="CS36" s="589"/>
      <c r="CT36" s="589"/>
      <c r="CU36" s="589"/>
      <c r="CV36" s="589"/>
      <c r="CW36" s="589"/>
      <c r="CX36" s="589"/>
      <c r="CY36" s="590"/>
      <c r="CZ36" s="591">
        <v>22.5</v>
      </c>
      <c r="DA36" s="609"/>
      <c r="DB36" s="609"/>
      <c r="DC36" s="610"/>
      <c r="DD36" s="594">
        <v>886966</v>
      </c>
      <c r="DE36" s="589"/>
      <c r="DF36" s="589"/>
      <c r="DG36" s="589"/>
      <c r="DH36" s="589"/>
      <c r="DI36" s="589"/>
      <c r="DJ36" s="589"/>
      <c r="DK36" s="590"/>
      <c r="DL36" s="594">
        <v>719865</v>
      </c>
      <c r="DM36" s="589"/>
      <c r="DN36" s="589"/>
      <c r="DO36" s="589"/>
      <c r="DP36" s="589"/>
      <c r="DQ36" s="589"/>
      <c r="DR36" s="589"/>
      <c r="DS36" s="589"/>
      <c r="DT36" s="589"/>
      <c r="DU36" s="589"/>
      <c r="DV36" s="590"/>
      <c r="DW36" s="611">
        <v>22.4</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82029</v>
      </c>
      <c r="BA37" s="589"/>
      <c r="BB37" s="589"/>
      <c r="BC37" s="589"/>
      <c r="BD37" s="607"/>
      <c r="BE37" s="607"/>
      <c r="BF37" s="617"/>
      <c r="BG37" s="621" t="s">
        <v>317</v>
      </c>
      <c r="BH37" s="618"/>
      <c r="BI37" s="618"/>
      <c r="BJ37" s="618"/>
      <c r="BK37" s="618"/>
      <c r="BL37" s="618"/>
      <c r="BM37" s="618"/>
      <c r="BN37" s="618"/>
      <c r="BO37" s="618"/>
      <c r="BP37" s="618"/>
      <c r="BQ37" s="618"/>
      <c r="BR37" s="618"/>
      <c r="BS37" s="618"/>
      <c r="BT37" s="618"/>
      <c r="BU37" s="619"/>
      <c r="BV37" s="588">
        <v>1231</v>
      </c>
      <c r="BW37" s="589"/>
      <c r="BX37" s="589"/>
      <c r="BY37" s="589"/>
      <c r="BZ37" s="589"/>
      <c r="CA37" s="589"/>
      <c r="CB37" s="620"/>
      <c r="CD37" s="621" t="s">
        <v>318</v>
      </c>
      <c r="CE37" s="618"/>
      <c r="CF37" s="618"/>
      <c r="CG37" s="618"/>
      <c r="CH37" s="618"/>
      <c r="CI37" s="618"/>
      <c r="CJ37" s="618"/>
      <c r="CK37" s="618"/>
      <c r="CL37" s="618"/>
      <c r="CM37" s="618"/>
      <c r="CN37" s="618"/>
      <c r="CO37" s="618"/>
      <c r="CP37" s="618"/>
      <c r="CQ37" s="619"/>
      <c r="CR37" s="588">
        <v>527617</v>
      </c>
      <c r="CS37" s="607"/>
      <c r="CT37" s="607"/>
      <c r="CU37" s="607"/>
      <c r="CV37" s="607"/>
      <c r="CW37" s="607"/>
      <c r="CX37" s="607"/>
      <c r="CY37" s="608"/>
      <c r="CZ37" s="591">
        <v>10.3</v>
      </c>
      <c r="DA37" s="609"/>
      <c r="DB37" s="609"/>
      <c r="DC37" s="610"/>
      <c r="DD37" s="594">
        <v>477551</v>
      </c>
      <c r="DE37" s="607"/>
      <c r="DF37" s="607"/>
      <c r="DG37" s="607"/>
      <c r="DH37" s="607"/>
      <c r="DI37" s="607"/>
      <c r="DJ37" s="607"/>
      <c r="DK37" s="608"/>
      <c r="DL37" s="594">
        <v>477551</v>
      </c>
      <c r="DM37" s="607"/>
      <c r="DN37" s="607"/>
      <c r="DO37" s="607"/>
      <c r="DP37" s="607"/>
      <c r="DQ37" s="607"/>
      <c r="DR37" s="607"/>
      <c r="DS37" s="607"/>
      <c r="DT37" s="607"/>
      <c r="DU37" s="607"/>
      <c r="DV37" s="608"/>
      <c r="DW37" s="611">
        <v>14.8</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18171</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2238</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163518</v>
      </c>
      <c r="CS38" s="589"/>
      <c r="CT38" s="589"/>
      <c r="CU38" s="589"/>
      <c r="CV38" s="589"/>
      <c r="CW38" s="589"/>
      <c r="CX38" s="589"/>
      <c r="CY38" s="590"/>
      <c r="CZ38" s="591">
        <v>3.2</v>
      </c>
      <c r="DA38" s="609"/>
      <c r="DB38" s="609"/>
      <c r="DC38" s="610"/>
      <c r="DD38" s="594">
        <v>145347</v>
      </c>
      <c r="DE38" s="589"/>
      <c r="DF38" s="589"/>
      <c r="DG38" s="589"/>
      <c r="DH38" s="589"/>
      <c r="DI38" s="589"/>
      <c r="DJ38" s="589"/>
      <c r="DK38" s="590"/>
      <c r="DL38" s="594" t="s">
        <v>322</v>
      </c>
      <c r="DM38" s="589"/>
      <c r="DN38" s="589"/>
      <c r="DO38" s="589"/>
      <c r="DP38" s="589"/>
      <c r="DQ38" s="589"/>
      <c r="DR38" s="589"/>
      <c r="DS38" s="589"/>
      <c r="DT38" s="589"/>
      <c r="DU38" s="589"/>
      <c r="DV38" s="590"/>
      <c r="DW38" s="611" t="s">
        <v>322</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322</v>
      </c>
      <c r="BA39" s="589"/>
      <c r="BB39" s="589"/>
      <c r="BC39" s="589"/>
      <c r="BD39" s="607"/>
      <c r="BE39" s="607"/>
      <c r="BF39" s="617"/>
      <c r="BG39" s="622" t="s">
        <v>324</v>
      </c>
      <c r="BH39" s="623"/>
      <c r="BI39" s="623"/>
      <c r="BJ39" s="623"/>
      <c r="BK39" s="623"/>
      <c r="BL39" s="187"/>
      <c r="BM39" s="618" t="s">
        <v>325</v>
      </c>
      <c r="BN39" s="618"/>
      <c r="BO39" s="618"/>
      <c r="BP39" s="618"/>
      <c r="BQ39" s="618"/>
      <c r="BR39" s="618"/>
      <c r="BS39" s="618"/>
      <c r="BT39" s="618"/>
      <c r="BU39" s="619"/>
      <c r="BV39" s="588">
        <v>1</v>
      </c>
      <c r="BW39" s="589"/>
      <c r="BX39" s="589"/>
      <c r="BY39" s="589"/>
      <c r="BZ39" s="589"/>
      <c r="CA39" s="589"/>
      <c r="CB39" s="620"/>
      <c r="CD39" s="621" t="s">
        <v>326</v>
      </c>
      <c r="CE39" s="618"/>
      <c r="CF39" s="618"/>
      <c r="CG39" s="618"/>
      <c r="CH39" s="618"/>
      <c r="CI39" s="618"/>
      <c r="CJ39" s="618"/>
      <c r="CK39" s="618"/>
      <c r="CL39" s="618"/>
      <c r="CM39" s="618"/>
      <c r="CN39" s="618"/>
      <c r="CO39" s="618"/>
      <c r="CP39" s="618"/>
      <c r="CQ39" s="619"/>
      <c r="CR39" s="588">
        <v>2758</v>
      </c>
      <c r="CS39" s="607"/>
      <c r="CT39" s="607"/>
      <c r="CU39" s="607"/>
      <c r="CV39" s="607"/>
      <c r="CW39" s="607"/>
      <c r="CX39" s="607"/>
      <c r="CY39" s="608"/>
      <c r="CZ39" s="591">
        <v>0.1</v>
      </c>
      <c r="DA39" s="609"/>
      <c r="DB39" s="609"/>
      <c r="DC39" s="610"/>
      <c r="DD39" s="594">
        <v>1012</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10000</v>
      </c>
      <c r="BA40" s="589"/>
      <c r="BB40" s="589"/>
      <c r="BC40" s="589"/>
      <c r="BD40" s="607"/>
      <c r="BE40" s="607"/>
      <c r="BF40" s="617"/>
      <c r="BG40" s="622"/>
      <c r="BH40" s="623"/>
      <c r="BI40" s="623"/>
      <c r="BJ40" s="623"/>
      <c r="BK40" s="623"/>
      <c r="BL40" s="187"/>
      <c r="BM40" s="618" t="s">
        <v>328</v>
      </c>
      <c r="BN40" s="618"/>
      <c r="BO40" s="618"/>
      <c r="BP40" s="618"/>
      <c r="BQ40" s="618"/>
      <c r="BR40" s="618"/>
      <c r="BS40" s="618"/>
      <c r="BT40" s="618"/>
      <c r="BU40" s="619"/>
      <c r="BV40" s="588" t="s">
        <v>322</v>
      </c>
      <c r="BW40" s="589"/>
      <c r="BX40" s="589"/>
      <c r="BY40" s="589"/>
      <c r="BZ40" s="589"/>
      <c r="CA40" s="589"/>
      <c r="CB40" s="620"/>
      <c r="CD40" s="621" t="s">
        <v>329</v>
      </c>
      <c r="CE40" s="618"/>
      <c r="CF40" s="618"/>
      <c r="CG40" s="618"/>
      <c r="CH40" s="618"/>
      <c r="CI40" s="618"/>
      <c r="CJ40" s="618"/>
      <c r="CK40" s="618"/>
      <c r="CL40" s="618"/>
      <c r="CM40" s="618"/>
      <c r="CN40" s="618"/>
      <c r="CO40" s="618"/>
      <c r="CP40" s="618"/>
      <c r="CQ40" s="619"/>
      <c r="CR40" s="588">
        <v>190127</v>
      </c>
      <c r="CS40" s="589"/>
      <c r="CT40" s="589"/>
      <c r="CU40" s="589"/>
      <c r="CV40" s="589"/>
      <c r="CW40" s="589"/>
      <c r="CX40" s="589"/>
      <c r="CY40" s="590"/>
      <c r="CZ40" s="591">
        <v>3.7</v>
      </c>
      <c r="DA40" s="609"/>
      <c r="DB40" s="609"/>
      <c r="DC40" s="610"/>
      <c r="DD40" s="594">
        <v>190127</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t="s">
        <v>331</v>
      </c>
      <c r="BA41" s="629"/>
      <c r="BB41" s="629"/>
      <c r="BC41" s="629"/>
      <c r="BD41" s="573"/>
      <c r="BE41" s="573"/>
      <c r="BF41" s="630"/>
      <c r="BG41" s="624"/>
      <c r="BH41" s="625"/>
      <c r="BI41" s="625"/>
      <c r="BJ41" s="625"/>
      <c r="BK41" s="625"/>
      <c r="BL41" s="189"/>
      <c r="BM41" s="627" t="s">
        <v>332</v>
      </c>
      <c r="BN41" s="627"/>
      <c r="BO41" s="627"/>
      <c r="BP41" s="627"/>
      <c r="BQ41" s="627"/>
      <c r="BR41" s="627"/>
      <c r="BS41" s="627"/>
      <c r="BT41" s="627"/>
      <c r="BU41" s="628"/>
      <c r="BV41" s="572" t="s">
        <v>331</v>
      </c>
      <c r="BW41" s="629"/>
      <c r="BX41" s="629"/>
      <c r="BY41" s="629"/>
      <c r="BZ41" s="629"/>
      <c r="CA41" s="629"/>
      <c r="CB41" s="631"/>
      <c r="CD41" s="621" t="s">
        <v>333</v>
      </c>
      <c r="CE41" s="618"/>
      <c r="CF41" s="618"/>
      <c r="CG41" s="618"/>
      <c r="CH41" s="618"/>
      <c r="CI41" s="618"/>
      <c r="CJ41" s="618"/>
      <c r="CK41" s="618"/>
      <c r="CL41" s="618"/>
      <c r="CM41" s="618"/>
      <c r="CN41" s="618"/>
      <c r="CO41" s="618"/>
      <c r="CP41" s="618"/>
      <c r="CQ41" s="619"/>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472731</v>
      </c>
      <c r="CS42" s="589"/>
      <c r="CT42" s="589"/>
      <c r="CU42" s="589"/>
      <c r="CV42" s="589"/>
      <c r="CW42" s="589"/>
      <c r="CX42" s="589"/>
      <c r="CY42" s="590"/>
      <c r="CZ42" s="591">
        <v>9.3000000000000007</v>
      </c>
      <c r="DA42" s="592"/>
      <c r="DB42" s="592"/>
      <c r="DC42" s="593"/>
      <c r="DD42" s="594">
        <v>121576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19355</v>
      </c>
      <c r="CS43" s="607"/>
      <c r="CT43" s="607"/>
      <c r="CU43" s="607"/>
      <c r="CV43" s="607"/>
      <c r="CW43" s="607"/>
      <c r="CX43" s="607"/>
      <c r="CY43" s="608"/>
      <c r="CZ43" s="591">
        <v>0.4</v>
      </c>
      <c r="DA43" s="609"/>
      <c r="DB43" s="609"/>
      <c r="DC43" s="610"/>
      <c r="DD43" s="594">
        <v>19355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472731</v>
      </c>
      <c r="CS44" s="589"/>
      <c r="CT44" s="589"/>
      <c r="CU44" s="589"/>
      <c r="CV44" s="589"/>
      <c r="CW44" s="589"/>
      <c r="CX44" s="589"/>
      <c r="CY44" s="590"/>
      <c r="CZ44" s="591">
        <v>9.3000000000000007</v>
      </c>
      <c r="DA44" s="592"/>
      <c r="DB44" s="592"/>
      <c r="DC44" s="593"/>
      <c r="DD44" s="594">
        <v>121576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131812</v>
      </c>
      <c r="CS45" s="607"/>
      <c r="CT45" s="607"/>
      <c r="CU45" s="607"/>
      <c r="CV45" s="607"/>
      <c r="CW45" s="607"/>
      <c r="CX45" s="607"/>
      <c r="CY45" s="608"/>
      <c r="CZ45" s="591">
        <v>2.6</v>
      </c>
      <c r="DA45" s="609"/>
      <c r="DB45" s="609"/>
      <c r="DC45" s="610"/>
      <c r="DD45" s="594">
        <v>28483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334601</v>
      </c>
      <c r="CS46" s="589"/>
      <c r="CT46" s="589"/>
      <c r="CU46" s="589"/>
      <c r="CV46" s="589"/>
      <c r="CW46" s="589"/>
      <c r="CX46" s="589"/>
      <c r="CY46" s="590"/>
      <c r="CZ46" s="591">
        <v>6.6</v>
      </c>
      <c r="DA46" s="592"/>
      <c r="DB46" s="592"/>
      <c r="DC46" s="593"/>
      <c r="DD46" s="594">
        <v>90452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343</v>
      </c>
      <c r="CS47" s="607"/>
      <c r="CT47" s="607"/>
      <c r="CU47" s="607"/>
      <c r="CV47" s="607"/>
      <c r="CW47" s="607"/>
      <c r="CX47" s="607"/>
      <c r="CY47" s="608"/>
      <c r="CZ47" s="591" t="s">
        <v>343</v>
      </c>
      <c r="DA47" s="609"/>
      <c r="DB47" s="609"/>
      <c r="DC47" s="610"/>
      <c r="DD47" s="594" t="s">
        <v>343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344</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5098466</v>
      </c>
      <c r="CS49" s="573"/>
      <c r="CT49" s="573"/>
      <c r="CU49" s="573"/>
      <c r="CV49" s="573"/>
      <c r="CW49" s="573"/>
      <c r="CX49" s="573"/>
      <c r="CY49" s="574"/>
      <c r="CZ49" s="575">
        <v>100</v>
      </c>
      <c r="DA49" s="576"/>
      <c r="DB49" s="576"/>
      <c r="DC49" s="577"/>
      <c r="DD49" s="578">
        <v>3690651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368</v>
      </c>
      <c r="C7" s="1047"/>
      <c r="D7" s="1047"/>
      <c r="E7" s="1047"/>
      <c r="F7" s="1047"/>
      <c r="G7" s="1047"/>
      <c r="H7" s="1047"/>
      <c r="I7" s="1047"/>
      <c r="J7" s="1047"/>
      <c r="K7" s="1047"/>
      <c r="L7" s="1047"/>
      <c r="M7" s="1047"/>
      <c r="N7" s="1047"/>
      <c r="O7" s="1047"/>
      <c r="P7" s="1048"/>
      <c r="Q7" s="1100">
        <v>5399</v>
      </c>
      <c r="R7" s="1101"/>
      <c r="S7" s="1101"/>
      <c r="T7" s="1101"/>
      <c r="U7" s="1101"/>
      <c r="V7" s="1101">
        <v>5098</v>
      </c>
      <c r="W7" s="1101"/>
      <c r="X7" s="1101"/>
      <c r="Y7" s="1101"/>
      <c r="Z7" s="1101"/>
      <c r="AA7" s="1101">
        <v>301</v>
      </c>
      <c r="AB7" s="1101"/>
      <c r="AC7" s="1101"/>
      <c r="AD7" s="1101"/>
      <c r="AE7" s="1102"/>
      <c r="AF7" s="1103">
        <v>257</v>
      </c>
      <c r="AG7" s="1104"/>
      <c r="AH7" s="1104"/>
      <c r="AI7" s="1104"/>
      <c r="AJ7" s="1105"/>
      <c r="AK7" s="1087">
        <v>239</v>
      </c>
      <c r="AL7" s="1088"/>
      <c r="AM7" s="1088"/>
      <c r="AN7" s="1088"/>
      <c r="AO7" s="1088"/>
      <c r="AP7" s="1088">
        <v>5027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542</v>
      </c>
      <c r="BS7" s="1091" t="s">
        <v>539</v>
      </c>
      <c r="BT7" s="1092"/>
      <c r="BU7" s="1092"/>
      <c r="BV7" s="1092"/>
      <c r="BW7" s="1092"/>
      <c r="BX7" s="1092"/>
      <c r="BY7" s="1092"/>
      <c r="BZ7" s="1092"/>
      <c r="CA7" s="1092"/>
      <c r="CB7" s="1092"/>
      <c r="CC7" s="1092"/>
      <c r="CD7" s="1092"/>
      <c r="CE7" s="1092"/>
      <c r="CF7" s="1092"/>
      <c r="CG7" s="1093"/>
      <c r="CH7" s="1084">
        <v>-14</v>
      </c>
      <c r="CI7" s="1085"/>
      <c r="CJ7" s="1085"/>
      <c r="CK7" s="1085"/>
      <c r="CL7" s="1086"/>
      <c r="CM7" s="1084">
        <v>6</v>
      </c>
      <c r="CN7" s="1085"/>
      <c r="CO7" s="1085"/>
      <c r="CP7" s="1085"/>
      <c r="CQ7" s="1086"/>
      <c r="CR7" s="1084">
        <v>5</v>
      </c>
      <c r="CS7" s="1085"/>
      <c r="CT7" s="1085"/>
      <c r="CU7" s="1085"/>
      <c r="CV7" s="1086"/>
      <c r="CW7" s="1084" t="s">
        <v>541</v>
      </c>
      <c r="CX7" s="1085"/>
      <c r="CY7" s="1085"/>
      <c r="CZ7" s="1085"/>
      <c r="DA7" s="1086"/>
      <c r="DB7" s="1084" t="s">
        <v>541</v>
      </c>
      <c r="DC7" s="1085"/>
      <c r="DD7" s="1085"/>
      <c r="DE7" s="1085"/>
      <c r="DF7" s="1086"/>
      <c r="DG7" s="1084">
        <v>91</v>
      </c>
      <c r="DH7" s="1085"/>
      <c r="DI7" s="1085"/>
      <c r="DJ7" s="1085"/>
      <c r="DK7" s="1086"/>
      <c r="DL7" s="1084" t="s">
        <v>541</v>
      </c>
      <c r="DM7" s="1085"/>
      <c r="DN7" s="1085"/>
      <c r="DO7" s="1085"/>
      <c r="DP7" s="1086"/>
      <c r="DQ7" s="1084">
        <v>11</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543</v>
      </c>
      <c r="BS8" s="1010" t="s">
        <v>540</v>
      </c>
      <c r="BT8" s="1011"/>
      <c r="BU8" s="1011"/>
      <c r="BV8" s="1011"/>
      <c r="BW8" s="1011"/>
      <c r="BX8" s="1011"/>
      <c r="BY8" s="1011"/>
      <c r="BZ8" s="1011"/>
      <c r="CA8" s="1011"/>
      <c r="CB8" s="1011"/>
      <c r="CC8" s="1011"/>
      <c r="CD8" s="1011"/>
      <c r="CE8" s="1011"/>
      <c r="CF8" s="1011"/>
      <c r="CG8" s="1012"/>
      <c r="CH8" s="985">
        <v>-22</v>
      </c>
      <c r="CI8" s="986"/>
      <c r="CJ8" s="986"/>
      <c r="CK8" s="986"/>
      <c r="CL8" s="987"/>
      <c r="CM8" s="985">
        <v>127</v>
      </c>
      <c r="CN8" s="986"/>
      <c r="CO8" s="986"/>
      <c r="CP8" s="986"/>
      <c r="CQ8" s="987"/>
      <c r="CR8" s="985">
        <v>26</v>
      </c>
      <c r="CS8" s="986"/>
      <c r="CT8" s="986"/>
      <c r="CU8" s="986"/>
      <c r="CV8" s="987"/>
      <c r="CW8" s="985" t="s">
        <v>541</v>
      </c>
      <c r="CX8" s="986"/>
      <c r="CY8" s="986"/>
      <c r="CZ8" s="986"/>
      <c r="DA8" s="987"/>
      <c r="DB8" s="985" t="s">
        <v>541</v>
      </c>
      <c r="DC8" s="986"/>
      <c r="DD8" s="986"/>
      <c r="DE8" s="986"/>
      <c r="DF8" s="987"/>
      <c r="DG8" s="985" t="s">
        <v>541</v>
      </c>
      <c r="DH8" s="986"/>
      <c r="DI8" s="986"/>
      <c r="DJ8" s="986"/>
      <c r="DK8" s="987"/>
      <c r="DL8" s="985">
        <v>50</v>
      </c>
      <c r="DM8" s="986"/>
      <c r="DN8" s="986"/>
      <c r="DO8" s="986"/>
      <c r="DP8" s="987"/>
      <c r="DQ8" s="985">
        <v>25</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5399</v>
      </c>
      <c r="R23" s="1065"/>
      <c r="S23" s="1065"/>
      <c r="T23" s="1065"/>
      <c r="U23" s="1065"/>
      <c r="V23" s="1065">
        <v>5098</v>
      </c>
      <c r="W23" s="1065"/>
      <c r="X23" s="1065"/>
      <c r="Y23" s="1065"/>
      <c r="Z23" s="1065"/>
      <c r="AA23" s="1065">
        <v>301</v>
      </c>
      <c r="AB23" s="1065"/>
      <c r="AC23" s="1065"/>
      <c r="AD23" s="1065"/>
      <c r="AE23" s="1066"/>
      <c r="AF23" s="1067">
        <v>257</v>
      </c>
      <c r="AG23" s="1065"/>
      <c r="AH23" s="1065"/>
      <c r="AI23" s="1065"/>
      <c r="AJ23" s="1068"/>
      <c r="AK23" s="1069"/>
      <c r="AL23" s="1070"/>
      <c r="AM23" s="1070"/>
      <c r="AN23" s="1070"/>
      <c r="AO23" s="1070"/>
      <c r="AP23" s="1065">
        <v>5027</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351</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2</v>
      </c>
      <c r="R28" s="1050"/>
      <c r="S28" s="1050"/>
      <c r="T28" s="1050"/>
      <c r="U28" s="1050"/>
      <c r="V28" s="1050">
        <v>1</v>
      </c>
      <c r="W28" s="1050"/>
      <c r="X28" s="1050"/>
      <c r="Y28" s="1050"/>
      <c r="Z28" s="1050"/>
      <c r="AA28" s="1050">
        <v>0</v>
      </c>
      <c r="AB28" s="1050"/>
      <c r="AC28" s="1050"/>
      <c r="AD28" s="1050"/>
      <c r="AE28" s="1051"/>
      <c r="AF28" s="1052">
        <v>0</v>
      </c>
      <c r="AG28" s="1050"/>
      <c r="AH28" s="1050"/>
      <c r="AI28" s="1050"/>
      <c r="AJ28" s="1053"/>
      <c r="AK28" s="1054" t="s">
        <v>529</v>
      </c>
      <c r="AL28" s="1042"/>
      <c r="AM28" s="1042"/>
      <c r="AN28" s="1042"/>
      <c r="AO28" s="1042"/>
      <c r="AP28" s="1042" t="s">
        <v>529</v>
      </c>
      <c r="AQ28" s="1042"/>
      <c r="AR28" s="1042"/>
      <c r="AS28" s="1042"/>
      <c r="AT28" s="1042"/>
      <c r="AU28" s="1042" t="s">
        <v>529</v>
      </c>
      <c r="AV28" s="1042"/>
      <c r="AW28" s="1042"/>
      <c r="AX28" s="1042"/>
      <c r="AY28" s="1042"/>
      <c r="AZ28" s="1043" t="s">
        <v>529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169</v>
      </c>
      <c r="R29" s="1040"/>
      <c r="S29" s="1040"/>
      <c r="T29" s="1040"/>
      <c r="U29" s="1040"/>
      <c r="V29" s="1040">
        <v>151</v>
      </c>
      <c r="W29" s="1040"/>
      <c r="X29" s="1040"/>
      <c r="Y29" s="1040"/>
      <c r="Z29" s="1040"/>
      <c r="AA29" s="1040">
        <v>17</v>
      </c>
      <c r="AB29" s="1040"/>
      <c r="AC29" s="1040"/>
      <c r="AD29" s="1040"/>
      <c r="AE29" s="1041"/>
      <c r="AF29" s="1033">
        <v>17</v>
      </c>
      <c r="AG29" s="1034"/>
      <c r="AH29" s="1034"/>
      <c r="AI29" s="1034"/>
      <c r="AJ29" s="1035"/>
      <c r="AK29" s="976">
        <v>10</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169</v>
      </c>
      <c r="R30" s="1040"/>
      <c r="S30" s="1040"/>
      <c r="T30" s="1040"/>
      <c r="U30" s="1040"/>
      <c r="V30" s="1040">
        <v>160</v>
      </c>
      <c r="W30" s="1040"/>
      <c r="X30" s="1040"/>
      <c r="Y30" s="1040"/>
      <c r="Z30" s="1040"/>
      <c r="AA30" s="1040">
        <v>9</v>
      </c>
      <c r="AB30" s="1040"/>
      <c r="AC30" s="1040"/>
      <c r="AD30" s="1040"/>
      <c r="AE30" s="1041"/>
      <c r="AF30" s="1033">
        <v>115</v>
      </c>
      <c r="AG30" s="1034"/>
      <c r="AH30" s="1034"/>
      <c r="AI30" s="1034"/>
      <c r="AJ30" s="1035"/>
      <c r="AK30" s="976">
        <v>82</v>
      </c>
      <c r="AL30" s="967"/>
      <c r="AM30" s="967"/>
      <c r="AN30" s="967"/>
      <c r="AO30" s="967"/>
      <c r="AP30" s="967">
        <v>797</v>
      </c>
      <c r="AQ30" s="967"/>
      <c r="AR30" s="967"/>
      <c r="AS30" s="967"/>
      <c r="AT30" s="967"/>
      <c r="AU30" s="967">
        <v>574</v>
      </c>
      <c r="AV30" s="967"/>
      <c r="AW30" s="967"/>
      <c r="AX30" s="967"/>
      <c r="AY30" s="967"/>
      <c r="AZ30" s="1038" t="s">
        <v>529</v>
      </c>
      <c r="BA30" s="1038"/>
      <c r="BB30" s="1038"/>
      <c r="BC30" s="1038"/>
      <c r="BD30" s="1038"/>
      <c r="BE30" s="1022" t="s">
        <v>385</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386</v>
      </c>
      <c r="C31" s="1028"/>
      <c r="D31" s="1028"/>
      <c r="E31" s="1028"/>
      <c r="F31" s="1028"/>
      <c r="G31" s="1028"/>
      <c r="H31" s="1028"/>
      <c r="I31" s="1028"/>
      <c r="J31" s="1028"/>
      <c r="K31" s="1028"/>
      <c r="L31" s="1028"/>
      <c r="M31" s="1028"/>
      <c r="N31" s="1028"/>
      <c r="O31" s="1028"/>
      <c r="P31" s="1029"/>
      <c r="Q31" s="1039">
        <v>293</v>
      </c>
      <c r="R31" s="1040"/>
      <c r="S31" s="1040"/>
      <c r="T31" s="1040"/>
      <c r="U31" s="1040"/>
      <c r="V31" s="1040">
        <v>277</v>
      </c>
      <c r="W31" s="1040"/>
      <c r="X31" s="1040"/>
      <c r="Y31" s="1040"/>
      <c r="Z31" s="1040"/>
      <c r="AA31" s="1040">
        <v>16</v>
      </c>
      <c r="AB31" s="1040"/>
      <c r="AC31" s="1040"/>
      <c r="AD31" s="1040"/>
      <c r="AE31" s="1041"/>
      <c r="AF31" s="1033">
        <v>16</v>
      </c>
      <c r="AG31" s="1034"/>
      <c r="AH31" s="1034"/>
      <c r="AI31" s="1034"/>
      <c r="AJ31" s="1035"/>
      <c r="AK31" s="976">
        <v>135</v>
      </c>
      <c r="AL31" s="967"/>
      <c r="AM31" s="967"/>
      <c r="AN31" s="967"/>
      <c r="AO31" s="967"/>
      <c r="AP31" s="967">
        <v>1226</v>
      </c>
      <c r="AQ31" s="967"/>
      <c r="AR31" s="967"/>
      <c r="AS31" s="967"/>
      <c r="AT31" s="967"/>
      <c r="AU31" s="967">
        <v>1009</v>
      </c>
      <c r="AV31" s="967"/>
      <c r="AW31" s="967"/>
      <c r="AX31" s="967"/>
      <c r="AY31" s="967"/>
      <c r="AZ31" s="1038" t="s">
        <v>529</v>
      </c>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148</v>
      </c>
      <c r="AG63" s="955"/>
      <c r="AH63" s="955"/>
      <c r="AI63" s="955"/>
      <c r="AJ63" s="1020"/>
      <c r="AK63" s="1021"/>
      <c r="AL63" s="959"/>
      <c r="AM63" s="959"/>
      <c r="AN63" s="959"/>
      <c r="AO63" s="959"/>
      <c r="AP63" s="955">
        <v>2022</v>
      </c>
      <c r="AQ63" s="955"/>
      <c r="AR63" s="955"/>
      <c r="AS63" s="955"/>
      <c r="AT63" s="955"/>
      <c r="AU63" s="955">
        <v>1582</v>
      </c>
      <c r="AV63" s="955"/>
      <c r="AW63" s="955"/>
      <c r="AX63" s="955"/>
      <c r="AY63" s="955"/>
      <c r="AZ63" s="1015"/>
      <c r="BA63" s="1015"/>
      <c r="BB63" s="1015"/>
      <c r="BC63" s="1015"/>
      <c r="BD63" s="1015"/>
      <c r="BE63" s="956"/>
      <c r="BF63" s="956"/>
      <c r="BG63" s="956"/>
      <c r="BH63" s="956"/>
      <c r="BI63" s="957"/>
      <c r="BJ63" s="1016" t="s">
        <v>222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291</v>
      </c>
      <c r="R68" s="978"/>
      <c r="S68" s="978"/>
      <c r="T68" s="978"/>
      <c r="U68" s="978"/>
      <c r="V68" s="978">
        <v>282</v>
      </c>
      <c r="W68" s="978"/>
      <c r="X68" s="978"/>
      <c r="Y68" s="978"/>
      <c r="Z68" s="978"/>
      <c r="AA68" s="978">
        <v>9</v>
      </c>
      <c r="AB68" s="978"/>
      <c r="AC68" s="978"/>
      <c r="AD68" s="978"/>
      <c r="AE68" s="978"/>
      <c r="AF68" s="978">
        <v>9</v>
      </c>
      <c r="AG68" s="978"/>
      <c r="AH68" s="978"/>
      <c r="AI68" s="978"/>
      <c r="AJ68" s="978"/>
      <c r="AK68" s="978" t="s">
        <v>529</v>
      </c>
      <c r="AL68" s="978"/>
      <c r="AM68" s="978"/>
      <c r="AN68" s="978"/>
      <c r="AO68" s="978"/>
      <c r="AP68" s="978">
        <v>32</v>
      </c>
      <c r="AQ68" s="978"/>
      <c r="AR68" s="978"/>
      <c r="AS68" s="978"/>
      <c r="AT68" s="978"/>
      <c r="AU68" s="978">
        <v>12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22</v>
      </c>
      <c r="R69" s="967"/>
      <c r="S69" s="967"/>
      <c r="T69" s="967"/>
      <c r="U69" s="967"/>
      <c r="V69" s="967">
        <v>19</v>
      </c>
      <c r="W69" s="967"/>
      <c r="X69" s="967"/>
      <c r="Y69" s="967"/>
      <c r="Z69" s="967"/>
      <c r="AA69" s="967">
        <v>2</v>
      </c>
      <c r="AB69" s="967"/>
      <c r="AC69" s="967"/>
      <c r="AD69" s="967"/>
      <c r="AE69" s="967"/>
      <c r="AF69" s="967">
        <v>2</v>
      </c>
      <c r="AG69" s="967"/>
      <c r="AH69" s="967"/>
      <c r="AI69" s="967"/>
      <c r="AJ69" s="967"/>
      <c r="AK69" s="967" t="s">
        <v>529</v>
      </c>
      <c r="AL69" s="967"/>
      <c r="AM69" s="967"/>
      <c r="AN69" s="967"/>
      <c r="AO69" s="967"/>
      <c r="AP69" s="967" t="s">
        <v>544</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1958</v>
      </c>
      <c r="R70" s="967"/>
      <c r="S70" s="967"/>
      <c r="T70" s="967"/>
      <c r="U70" s="967"/>
      <c r="V70" s="967">
        <v>1938</v>
      </c>
      <c r="W70" s="967"/>
      <c r="X70" s="967"/>
      <c r="Y70" s="967"/>
      <c r="Z70" s="967"/>
      <c r="AA70" s="967">
        <v>20</v>
      </c>
      <c r="AB70" s="967"/>
      <c r="AC70" s="967"/>
      <c r="AD70" s="967"/>
      <c r="AE70" s="967"/>
      <c r="AF70" s="967">
        <v>19</v>
      </c>
      <c r="AG70" s="967"/>
      <c r="AH70" s="967"/>
      <c r="AI70" s="967"/>
      <c r="AJ70" s="967"/>
      <c r="AK70" s="967" t="s">
        <v>529</v>
      </c>
      <c r="AL70" s="967"/>
      <c r="AM70" s="967"/>
      <c r="AN70" s="967"/>
      <c r="AO70" s="967"/>
      <c r="AP70" s="967">
        <v>553</v>
      </c>
      <c r="AQ70" s="967"/>
      <c r="AR70" s="967"/>
      <c r="AS70" s="967"/>
      <c r="AT70" s="967"/>
      <c r="AU70" s="967">
        <v>170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1095</v>
      </c>
      <c r="R71" s="967"/>
      <c r="S71" s="967"/>
      <c r="T71" s="967"/>
      <c r="U71" s="967"/>
      <c r="V71" s="967">
        <v>1092</v>
      </c>
      <c r="W71" s="967"/>
      <c r="X71" s="967"/>
      <c r="Y71" s="967"/>
      <c r="Z71" s="967"/>
      <c r="AA71" s="967">
        <v>3</v>
      </c>
      <c r="AB71" s="967"/>
      <c r="AC71" s="967"/>
      <c r="AD71" s="967"/>
      <c r="AE71" s="967"/>
      <c r="AF71" s="967">
        <v>3</v>
      </c>
      <c r="AG71" s="967"/>
      <c r="AH71" s="967"/>
      <c r="AI71" s="967"/>
      <c r="AJ71" s="967"/>
      <c r="AK71" s="967" t="s">
        <v>529</v>
      </c>
      <c r="AL71" s="967"/>
      <c r="AM71" s="967"/>
      <c r="AN71" s="967"/>
      <c r="AO71" s="967"/>
      <c r="AP71" s="967" t="s">
        <v>545</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534</v>
      </c>
      <c r="C72" s="971"/>
      <c r="D72" s="971"/>
      <c r="E72" s="971"/>
      <c r="F72" s="971"/>
      <c r="G72" s="971"/>
      <c r="H72" s="971"/>
      <c r="I72" s="971"/>
      <c r="J72" s="971"/>
      <c r="K72" s="971"/>
      <c r="L72" s="971"/>
      <c r="M72" s="971"/>
      <c r="N72" s="971"/>
      <c r="O72" s="971"/>
      <c r="P72" s="972"/>
      <c r="Q72" s="973">
        <v>2911</v>
      </c>
      <c r="R72" s="967"/>
      <c r="S72" s="967"/>
      <c r="T72" s="967"/>
      <c r="U72" s="967"/>
      <c r="V72" s="967">
        <v>2862</v>
      </c>
      <c r="W72" s="967"/>
      <c r="X72" s="967"/>
      <c r="Y72" s="967"/>
      <c r="Z72" s="967"/>
      <c r="AA72" s="967">
        <v>49</v>
      </c>
      <c r="AB72" s="967"/>
      <c r="AC72" s="967"/>
      <c r="AD72" s="967"/>
      <c r="AE72" s="967"/>
      <c r="AF72" s="967">
        <v>49</v>
      </c>
      <c r="AG72" s="967"/>
      <c r="AH72" s="967"/>
      <c r="AI72" s="967"/>
      <c r="AJ72" s="967"/>
      <c r="AK72" s="967" t="s">
        <v>529</v>
      </c>
      <c r="AL72" s="967"/>
      <c r="AM72" s="967"/>
      <c r="AN72" s="967"/>
      <c r="AO72" s="967"/>
      <c r="AP72" s="967" t="s">
        <v>545</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535</v>
      </c>
      <c r="C73" s="971"/>
      <c r="D73" s="971"/>
      <c r="E73" s="971"/>
      <c r="F73" s="971"/>
      <c r="G73" s="971"/>
      <c r="H73" s="971"/>
      <c r="I73" s="971"/>
      <c r="J73" s="971"/>
      <c r="K73" s="971"/>
      <c r="L73" s="971"/>
      <c r="M73" s="971"/>
      <c r="N73" s="971"/>
      <c r="O73" s="971"/>
      <c r="P73" s="972"/>
      <c r="Q73" s="973">
        <v>4056</v>
      </c>
      <c r="R73" s="967"/>
      <c r="S73" s="967"/>
      <c r="T73" s="967"/>
      <c r="U73" s="967"/>
      <c r="V73" s="967">
        <v>3693</v>
      </c>
      <c r="W73" s="967"/>
      <c r="X73" s="967"/>
      <c r="Y73" s="967"/>
      <c r="Z73" s="967"/>
      <c r="AA73" s="967">
        <v>363</v>
      </c>
      <c r="AB73" s="967"/>
      <c r="AC73" s="967"/>
      <c r="AD73" s="967"/>
      <c r="AE73" s="967"/>
      <c r="AF73" s="967">
        <v>363</v>
      </c>
      <c r="AG73" s="967"/>
      <c r="AH73" s="967"/>
      <c r="AI73" s="967"/>
      <c r="AJ73" s="967"/>
      <c r="AK73" s="967" t="s">
        <v>529</v>
      </c>
      <c r="AL73" s="967"/>
      <c r="AM73" s="967"/>
      <c r="AN73" s="967"/>
      <c r="AO73" s="967"/>
      <c r="AP73" s="967" t="s">
        <v>545</v>
      </c>
      <c r="AQ73" s="967"/>
      <c r="AR73" s="967"/>
      <c r="AS73" s="967"/>
      <c r="AT73" s="967"/>
      <c r="AU73" s="967" t="s">
        <v>545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536</v>
      </c>
      <c r="C74" s="971"/>
      <c r="D74" s="971"/>
      <c r="E74" s="971"/>
      <c r="F74" s="971"/>
      <c r="G74" s="971"/>
      <c r="H74" s="971"/>
      <c r="I74" s="971"/>
      <c r="J74" s="971"/>
      <c r="K74" s="971"/>
      <c r="L74" s="971"/>
      <c r="M74" s="971"/>
      <c r="N74" s="971"/>
      <c r="O74" s="971"/>
      <c r="P74" s="972"/>
      <c r="Q74" s="973">
        <v>412</v>
      </c>
      <c r="R74" s="967"/>
      <c r="S74" s="967"/>
      <c r="T74" s="967"/>
      <c r="U74" s="967"/>
      <c r="V74" s="967">
        <v>340</v>
      </c>
      <c r="W74" s="967"/>
      <c r="X74" s="967"/>
      <c r="Y74" s="967"/>
      <c r="Z74" s="967"/>
      <c r="AA74" s="967">
        <v>71</v>
      </c>
      <c r="AB74" s="967"/>
      <c r="AC74" s="967"/>
      <c r="AD74" s="967"/>
      <c r="AE74" s="967"/>
      <c r="AF74" s="967">
        <v>71</v>
      </c>
      <c r="AG74" s="967"/>
      <c r="AH74" s="967"/>
      <c r="AI74" s="967"/>
      <c r="AJ74" s="967"/>
      <c r="AK74" s="967" t="s">
        <v>529</v>
      </c>
      <c r="AL74" s="967"/>
      <c r="AM74" s="967"/>
      <c r="AN74" s="967"/>
      <c r="AO74" s="967"/>
      <c r="AP74" s="967" t="s">
        <v>545</v>
      </c>
      <c r="AQ74" s="967"/>
      <c r="AR74" s="967"/>
      <c r="AS74" s="967"/>
      <c r="AT74" s="967"/>
      <c r="AU74" s="967" t="s">
        <v>545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537</v>
      </c>
      <c r="C75" s="971"/>
      <c r="D75" s="971"/>
      <c r="E75" s="971"/>
      <c r="F75" s="971"/>
      <c r="G75" s="971"/>
      <c r="H75" s="971"/>
      <c r="I75" s="971"/>
      <c r="J75" s="971"/>
      <c r="K75" s="971"/>
      <c r="L75" s="971"/>
      <c r="M75" s="971"/>
      <c r="N75" s="971"/>
      <c r="O75" s="971"/>
      <c r="P75" s="972"/>
      <c r="Q75" s="974">
        <v>34</v>
      </c>
      <c r="R75" s="975"/>
      <c r="S75" s="975"/>
      <c r="T75" s="975"/>
      <c r="U75" s="976"/>
      <c r="V75" s="977">
        <v>32</v>
      </c>
      <c r="W75" s="975"/>
      <c r="X75" s="975"/>
      <c r="Y75" s="975"/>
      <c r="Z75" s="976"/>
      <c r="AA75" s="977">
        <v>2</v>
      </c>
      <c r="AB75" s="975"/>
      <c r="AC75" s="975"/>
      <c r="AD75" s="975"/>
      <c r="AE75" s="976"/>
      <c r="AF75" s="977">
        <v>2</v>
      </c>
      <c r="AG75" s="975"/>
      <c r="AH75" s="975"/>
      <c r="AI75" s="975"/>
      <c r="AJ75" s="976"/>
      <c r="AK75" s="967" t="s">
        <v>529</v>
      </c>
      <c r="AL75" s="967"/>
      <c r="AM75" s="967"/>
      <c r="AN75" s="967"/>
      <c r="AO75" s="967"/>
      <c r="AP75" s="967" t="s">
        <v>545</v>
      </c>
      <c r="AQ75" s="967"/>
      <c r="AR75" s="967"/>
      <c r="AS75" s="967"/>
      <c r="AT75" s="967"/>
      <c r="AU75" s="967" t="s">
        <v>545</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538</v>
      </c>
      <c r="C76" s="971"/>
      <c r="D76" s="971"/>
      <c r="E76" s="971"/>
      <c r="F76" s="971"/>
      <c r="G76" s="971"/>
      <c r="H76" s="971"/>
      <c r="I76" s="971"/>
      <c r="J76" s="971"/>
      <c r="K76" s="971"/>
      <c r="L76" s="971"/>
      <c r="M76" s="971"/>
      <c r="N76" s="971"/>
      <c r="O76" s="971"/>
      <c r="P76" s="972"/>
      <c r="Q76" s="974">
        <v>15</v>
      </c>
      <c r="R76" s="975"/>
      <c r="S76" s="975"/>
      <c r="T76" s="975"/>
      <c r="U76" s="976"/>
      <c r="V76" s="977">
        <v>14</v>
      </c>
      <c r="W76" s="975"/>
      <c r="X76" s="975"/>
      <c r="Y76" s="975"/>
      <c r="Z76" s="976"/>
      <c r="AA76" s="977">
        <v>1</v>
      </c>
      <c r="AB76" s="975"/>
      <c r="AC76" s="975"/>
      <c r="AD76" s="975"/>
      <c r="AE76" s="976"/>
      <c r="AF76" s="977">
        <v>1</v>
      </c>
      <c r="AG76" s="975"/>
      <c r="AH76" s="975"/>
      <c r="AI76" s="975"/>
      <c r="AJ76" s="976"/>
      <c r="AK76" s="967" t="s">
        <v>529</v>
      </c>
      <c r="AL76" s="967"/>
      <c r="AM76" s="967"/>
      <c r="AN76" s="967"/>
      <c r="AO76" s="967"/>
      <c r="AP76" s="967" t="s">
        <v>545</v>
      </c>
      <c r="AQ76" s="967"/>
      <c r="AR76" s="967"/>
      <c r="AS76" s="967"/>
      <c r="AT76" s="967"/>
      <c r="AU76" s="967" t="s">
        <v>545</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521</v>
      </c>
      <c r="AG88" s="955"/>
      <c r="AH88" s="955"/>
      <c r="AI88" s="955"/>
      <c r="AJ88" s="955"/>
      <c r="AK88" s="959"/>
      <c r="AL88" s="959"/>
      <c r="AM88" s="959"/>
      <c r="AN88" s="959"/>
      <c r="AO88" s="959"/>
      <c r="AP88" s="955">
        <v>585</v>
      </c>
      <c r="AQ88" s="955"/>
      <c r="AR88" s="955"/>
      <c r="AS88" s="955"/>
      <c r="AT88" s="955"/>
      <c r="AU88" s="955">
        <v>182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31</v>
      </c>
      <c r="CS102" s="947"/>
      <c r="CT102" s="947"/>
      <c r="CU102" s="947"/>
      <c r="CV102" s="948"/>
      <c r="CW102" s="946"/>
      <c r="CX102" s="947"/>
      <c r="CY102" s="947"/>
      <c r="CZ102" s="947"/>
      <c r="DA102" s="948"/>
      <c r="DB102" s="946"/>
      <c r="DC102" s="947"/>
      <c r="DD102" s="947"/>
      <c r="DE102" s="947"/>
      <c r="DF102" s="948"/>
      <c r="DG102" s="946">
        <v>91</v>
      </c>
      <c r="DH102" s="947"/>
      <c r="DI102" s="947"/>
      <c r="DJ102" s="947"/>
      <c r="DK102" s="948"/>
      <c r="DL102" s="946">
        <v>50</v>
      </c>
      <c r="DM102" s="947"/>
      <c r="DN102" s="947"/>
      <c r="DO102" s="947"/>
      <c r="DP102" s="948"/>
      <c r="DQ102" s="946">
        <v>36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288</v>
      </c>
      <c r="AG109" s="888"/>
      <c r="AH109" s="888"/>
      <c r="AI109" s="888"/>
      <c r="AJ109" s="889"/>
      <c r="AK109" s="890" t="s">
        <v>287</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288</v>
      </c>
      <c r="BW109" s="888"/>
      <c r="BX109" s="888"/>
      <c r="BY109" s="888"/>
      <c r="BZ109" s="889"/>
      <c r="CA109" s="890" t="s">
        <v>287</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288</v>
      </c>
      <c r="DM109" s="888"/>
      <c r="DN109" s="888"/>
      <c r="DO109" s="888"/>
      <c r="DP109" s="889"/>
      <c r="DQ109" s="890" t="s">
        <v>287</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666130</v>
      </c>
      <c r="AB110" s="873"/>
      <c r="AC110" s="873"/>
      <c r="AD110" s="873"/>
      <c r="AE110" s="874"/>
      <c r="AF110" s="875">
        <v>653971</v>
      </c>
      <c r="AG110" s="873"/>
      <c r="AH110" s="873"/>
      <c r="AI110" s="873"/>
      <c r="AJ110" s="874"/>
      <c r="AK110" s="875">
        <v>634336</v>
      </c>
      <c r="AL110" s="873"/>
      <c r="AM110" s="873"/>
      <c r="AN110" s="873"/>
      <c r="AO110" s="874"/>
      <c r="AP110" s="876">
        <v>23.3</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5123025</v>
      </c>
      <c r="BR110" s="800"/>
      <c r="BS110" s="800"/>
      <c r="BT110" s="800"/>
      <c r="BU110" s="800"/>
      <c r="BV110" s="800">
        <v>5285444</v>
      </c>
      <c r="BW110" s="800"/>
      <c r="BX110" s="800"/>
      <c r="BY110" s="800"/>
      <c r="BZ110" s="800"/>
      <c r="CA110" s="800">
        <v>5027446</v>
      </c>
      <c r="CB110" s="800"/>
      <c r="CC110" s="800"/>
      <c r="CD110" s="800"/>
      <c r="CE110" s="800"/>
      <c r="CF110" s="861">
        <v>184.6</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508810</v>
      </c>
      <c r="BR111" s="771"/>
      <c r="BS111" s="771"/>
      <c r="BT111" s="771"/>
      <c r="BU111" s="771"/>
      <c r="BV111" s="771">
        <v>477468</v>
      </c>
      <c r="BW111" s="771"/>
      <c r="BX111" s="771"/>
      <c r="BY111" s="771"/>
      <c r="BZ111" s="771"/>
      <c r="CA111" s="771">
        <v>439206</v>
      </c>
      <c r="CB111" s="771"/>
      <c r="CC111" s="771"/>
      <c r="CD111" s="771"/>
      <c r="CE111" s="771"/>
      <c r="CF111" s="848">
        <v>16.100000000000001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1677696</v>
      </c>
      <c r="BR112" s="771"/>
      <c r="BS112" s="771"/>
      <c r="BT112" s="771"/>
      <c r="BU112" s="771"/>
      <c r="BV112" s="771">
        <v>1654346</v>
      </c>
      <c r="BW112" s="771"/>
      <c r="BX112" s="771"/>
      <c r="BY112" s="771"/>
      <c r="BZ112" s="771"/>
      <c r="CA112" s="771">
        <v>1582218</v>
      </c>
      <c r="CB112" s="771"/>
      <c r="CC112" s="771"/>
      <c r="CD112" s="771"/>
      <c r="CE112" s="771"/>
      <c r="CF112" s="848">
        <v>58.1</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121747</v>
      </c>
      <c r="AB113" s="909"/>
      <c r="AC113" s="909"/>
      <c r="AD113" s="909"/>
      <c r="AE113" s="910"/>
      <c r="AF113" s="911">
        <v>140073</v>
      </c>
      <c r="AG113" s="909"/>
      <c r="AH113" s="909"/>
      <c r="AI113" s="909"/>
      <c r="AJ113" s="910"/>
      <c r="AK113" s="911">
        <v>137069</v>
      </c>
      <c r="AL113" s="909"/>
      <c r="AM113" s="909"/>
      <c r="AN113" s="909"/>
      <c r="AO113" s="910"/>
      <c r="AP113" s="912">
        <v>5</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114754</v>
      </c>
      <c r="BR113" s="771"/>
      <c r="BS113" s="771"/>
      <c r="BT113" s="771"/>
      <c r="BU113" s="771"/>
      <c r="BV113" s="771">
        <v>166108</v>
      </c>
      <c r="BW113" s="771"/>
      <c r="BX113" s="771"/>
      <c r="BY113" s="771"/>
      <c r="BZ113" s="771"/>
      <c r="CA113" s="771">
        <v>181783</v>
      </c>
      <c r="CB113" s="771"/>
      <c r="CC113" s="771"/>
      <c r="CD113" s="771"/>
      <c r="CE113" s="771"/>
      <c r="CF113" s="848">
        <v>6.7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20626</v>
      </c>
      <c r="AB114" s="784"/>
      <c r="AC114" s="784"/>
      <c r="AD114" s="784"/>
      <c r="AE114" s="785"/>
      <c r="AF114" s="786">
        <v>20551</v>
      </c>
      <c r="AG114" s="784"/>
      <c r="AH114" s="784"/>
      <c r="AI114" s="784"/>
      <c r="AJ114" s="785"/>
      <c r="AK114" s="786">
        <v>22976</v>
      </c>
      <c r="AL114" s="784"/>
      <c r="AM114" s="784"/>
      <c r="AN114" s="784"/>
      <c r="AO114" s="785"/>
      <c r="AP114" s="754">
        <v>0.8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688239</v>
      </c>
      <c r="BR114" s="771"/>
      <c r="BS114" s="771"/>
      <c r="BT114" s="771"/>
      <c r="BU114" s="771"/>
      <c r="BV114" s="771">
        <v>628012</v>
      </c>
      <c r="BW114" s="771"/>
      <c r="BX114" s="771"/>
      <c r="BY114" s="771"/>
      <c r="BZ114" s="771"/>
      <c r="CA114" s="771">
        <v>542285</v>
      </c>
      <c r="CB114" s="771"/>
      <c r="CC114" s="771"/>
      <c r="CD114" s="771"/>
      <c r="CE114" s="771"/>
      <c r="CF114" s="848">
        <v>19.899999999999999</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4815</v>
      </c>
      <c r="AB115" s="909"/>
      <c r="AC115" s="909"/>
      <c r="AD115" s="909"/>
      <c r="AE115" s="910"/>
      <c r="AF115" s="911">
        <v>16561</v>
      </c>
      <c r="AG115" s="909"/>
      <c r="AH115" s="909"/>
      <c r="AI115" s="909"/>
      <c r="AJ115" s="910"/>
      <c r="AK115" s="911">
        <v>23107</v>
      </c>
      <c r="AL115" s="909"/>
      <c r="AM115" s="909"/>
      <c r="AN115" s="909"/>
      <c r="AO115" s="910"/>
      <c r="AP115" s="912">
        <v>0.8</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63779</v>
      </c>
      <c r="BR115" s="771"/>
      <c r="BS115" s="771"/>
      <c r="BT115" s="771"/>
      <c r="BU115" s="771"/>
      <c r="BV115" s="771">
        <v>63503</v>
      </c>
      <c r="BW115" s="771"/>
      <c r="BX115" s="771"/>
      <c r="BY115" s="771"/>
      <c r="BZ115" s="771"/>
      <c r="CA115" s="771">
        <v>35940</v>
      </c>
      <c r="CB115" s="771"/>
      <c r="CC115" s="771"/>
      <c r="CD115" s="771"/>
      <c r="CE115" s="771"/>
      <c r="CF115" s="848">
        <v>1.3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256</v>
      </c>
      <c r="AB116" s="784"/>
      <c r="AC116" s="784"/>
      <c r="AD116" s="784"/>
      <c r="AE116" s="785"/>
      <c r="AF116" s="786">
        <v>209</v>
      </c>
      <c r="AG116" s="784"/>
      <c r="AH116" s="784"/>
      <c r="AI116" s="784"/>
      <c r="AJ116" s="785"/>
      <c r="AK116" s="786">
        <v>134</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326487</v>
      </c>
      <c r="DH116" s="784"/>
      <c r="DI116" s="784"/>
      <c r="DJ116" s="784"/>
      <c r="DK116" s="785"/>
      <c r="DL116" s="786">
        <v>312923</v>
      </c>
      <c r="DM116" s="784"/>
      <c r="DN116" s="784"/>
      <c r="DO116" s="784"/>
      <c r="DP116" s="785"/>
      <c r="DQ116" s="786">
        <v>292888</v>
      </c>
      <c r="DR116" s="784"/>
      <c r="DS116" s="784"/>
      <c r="DT116" s="784"/>
      <c r="DU116" s="785"/>
      <c r="DV116" s="754">
        <v>10.8</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813574</v>
      </c>
      <c r="AB117" s="895"/>
      <c r="AC117" s="895"/>
      <c r="AD117" s="895"/>
      <c r="AE117" s="896"/>
      <c r="AF117" s="898">
        <v>831365</v>
      </c>
      <c r="AG117" s="895"/>
      <c r="AH117" s="895"/>
      <c r="AI117" s="895"/>
      <c r="AJ117" s="896"/>
      <c r="AK117" s="898">
        <v>817622</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288</v>
      </c>
      <c r="AG118" s="888"/>
      <c r="AH118" s="888"/>
      <c r="AI118" s="888"/>
      <c r="AJ118" s="889"/>
      <c r="AK118" s="890" t="s">
        <v>287</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8176303</v>
      </c>
      <c r="BR118" s="858"/>
      <c r="BS118" s="858"/>
      <c r="BT118" s="858"/>
      <c r="BU118" s="858"/>
      <c r="BV118" s="858">
        <v>8274881</v>
      </c>
      <c r="BW118" s="858"/>
      <c r="BX118" s="858"/>
      <c r="BY118" s="858"/>
      <c r="BZ118" s="858"/>
      <c r="CA118" s="858">
        <v>7808878</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1452430</v>
      </c>
      <c r="BR119" s="800"/>
      <c r="BS119" s="800"/>
      <c r="BT119" s="800"/>
      <c r="BU119" s="800"/>
      <c r="BV119" s="800">
        <v>1543975</v>
      </c>
      <c r="BW119" s="800"/>
      <c r="BX119" s="800"/>
      <c r="BY119" s="800"/>
      <c r="BZ119" s="800"/>
      <c r="CA119" s="800">
        <v>1431805</v>
      </c>
      <c r="CB119" s="800"/>
      <c r="CC119" s="800"/>
      <c r="CD119" s="800"/>
      <c r="CE119" s="800"/>
      <c r="CF119" s="861">
        <v>52.6</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182323</v>
      </c>
      <c r="DH119" s="717"/>
      <c r="DI119" s="717"/>
      <c r="DJ119" s="717"/>
      <c r="DK119" s="718"/>
      <c r="DL119" s="719">
        <v>164545</v>
      </c>
      <c r="DM119" s="717"/>
      <c r="DN119" s="717"/>
      <c r="DO119" s="717"/>
      <c r="DP119" s="718"/>
      <c r="DQ119" s="719">
        <v>146318</v>
      </c>
      <c r="DR119" s="717"/>
      <c r="DS119" s="717"/>
      <c r="DT119" s="717"/>
      <c r="DU119" s="718"/>
      <c r="DV119" s="807">
        <v>5.4</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1045970</v>
      </c>
      <c r="BR120" s="771"/>
      <c r="BS120" s="771"/>
      <c r="BT120" s="771"/>
      <c r="BU120" s="771"/>
      <c r="BV120" s="771">
        <v>1037240</v>
      </c>
      <c r="BW120" s="771"/>
      <c r="BX120" s="771"/>
      <c r="BY120" s="771"/>
      <c r="BZ120" s="771"/>
      <c r="CA120" s="771">
        <v>977077</v>
      </c>
      <c r="CB120" s="771"/>
      <c r="CC120" s="771"/>
      <c r="CD120" s="771"/>
      <c r="CE120" s="771"/>
      <c r="CF120" s="848">
        <v>35.9</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995887</v>
      </c>
      <c r="DH120" s="800"/>
      <c r="DI120" s="800"/>
      <c r="DJ120" s="800"/>
      <c r="DK120" s="800"/>
      <c r="DL120" s="800">
        <v>1034127</v>
      </c>
      <c r="DM120" s="800"/>
      <c r="DN120" s="800"/>
      <c r="DO120" s="800"/>
      <c r="DP120" s="800"/>
      <c r="DQ120" s="800">
        <v>1008636</v>
      </c>
      <c r="DR120" s="800"/>
      <c r="DS120" s="800"/>
      <c r="DT120" s="800"/>
      <c r="DU120" s="800"/>
      <c r="DV120" s="801">
        <v>37</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4387493</v>
      </c>
      <c r="BR121" s="858"/>
      <c r="BS121" s="858"/>
      <c r="BT121" s="858"/>
      <c r="BU121" s="858"/>
      <c r="BV121" s="858">
        <v>4496531</v>
      </c>
      <c r="BW121" s="858"/>
      <c r="BX121" s="858"/>
      <c r="BY121" s="858"/>
      <c r="BZ121" s="858"/>
      <c r="CA121" s="858">
        <v>4389434</v>
      </c>
      <c r="CB121" s="858"/>
      <c r="CC121" s="858"/>
      <c r="CD121" s="858"/>
      <c r="CE121" s="858"/>
      <c r="CF121" s="859">
        <v>161.19999999999999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681809</v>
      </c>
      <c r="DH121" s="771"/>
      <c r="DI121" s="771"/>
      <c r="DJ121" s="771"/>
      <c r="DK121" s="771"/>
      <c r="DL121" s="771">
        <v>620219</v>
      </c>
      <c r="DM121" s="771"/>
      <c r="DN121" s="771"/>
      <c r="DO121" s="771"/>
      <c r="DP121" s="771"/>
      <c r="DQ121" s="771">
        <v>573582</v>
      </c>
      <c r="DR121" s="771"/>
      <c r="DS121" s="771"/>
      <c r="DT121" s="771"/>
      <c r="DU121" s="771"/>
      <c r="DV121" s="823">
        <v>21.1</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6885893</v>
      </c>
      <c r="BR122" s="840"/>
      <c r="BS122" s="840"/>
      <c r="BT122" s="840"/>
      <c r="BU122" s="840"/>
      <c r="BV122" s="840">
        <v>7077746</v>
      </c>
      <c r="BW122" s="840"/>
      <c r="BX122" s="840"/>
      <c r="BY122" s="840"/>
      <c r="BZ122" s="840"/>
      <c r="CA122" s="840">
        <v>6798316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4369</v>
      </c>
      <c r="AB123" s="784"/>
      <c r="AC123" s="784"/>
      <c r="AD123" s="784"/>
      <c r="AE123" s="785"/>
      <c r="AF123" s="786">
        <v>13564</v>
      </c>
      <c r="AG123" s="784"/>
      <c r="AH123" s="784"/>
      <c r="AI123" s="784"/>
      <c r="AJ123" s="785"/>
      <c r="AK123" s="786">
        <v>20034</v>
      </c>
      <c r="AL123" s="784"/>
      <c r="AM123" s="784"/>
      <c r="AN123" s="784"/>
      <c r="AO123" s="785"/>
      <c r="AP123" s="754">
        <v>0.7</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47.6</v>
      </c>
      <c r="BR123" s="832"/>
      <c r="BS123" s="832"/>
      <c r="BT123" s="832"/>
      <c r="BU123" s="832"/>
      <c r="BV123" s="832">
        <v>43.5</v>
      </c>
      <c r="BW123" s="832"/>
      <c r="BX123" s="832"/>
      <c r="BY123" s="832"/>
      <c r="BZ123" s="832"/>
      <c r="CA123" s="832">
        <v>37.1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v>6779</v>
      </c>
      <c r="DH126" s="771"/>
      <c r="DI126" s="771"/>
      <c r="DJ126" s="771"/>
      <c r="DK126" s="771"/>
      <c r="DL126" s="771">
        <v>8503</v>
      </c>
      <c r="DM126" s="771"/>
      <c r="DN126" s="771"/>
      <c r="DO126" s="771"/>
      <c r="DP126" s="771"/>
      <c r="DQ126" s="771">
        <v>10940</v>
      </c>
      <c r="DR126" s="771"/>
      <c r="DS126" s="771"/>
      <c r="DT126" s="771"/>
      <c r="DU126" s="771"/>
      <c r="DV126" s="823">
        <v>0.4</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446</v>
      </c>
      <c r="AB127" s="784"/>
      <c r="AC127" s="784"/>
      <c r="AD127" s="784"/>
      <c r="AE127" s="785"/>
      <c r="AF127" s="786">
        <v>2997</v>
      </c>
      <c r="AG127" s="784"/>
      <c r="AH127" s="784"/>
      <c r="AI127" s="784"/>
      <c r="AJ127" s="785"/>
      <c r="AK127" s="786">
        <v>3073</v>
      </c>
      <c r="AL127" s="784"/>
      <c r="AM127" s="784"/>
      <c r="AN127" s="784"/>
      <c r="AO127" s="785"/>
      <c r="AP127" s="754">
        <v>0.1</v>
      </c>
      <c r="AQ127" s="755"/>
      <c r="AR127" s="755"/>
      <c r="AS127" s="755"/>
      <c r="AT127" s="756"/>
      <c r="AU127" s="233"/>
      <c r="AV127" s="233"/>
      <c r="AW127" s="233"/>
      <c r="AX127" s="757" t="s">
        <v>451</v>
      </c>
      <c r="AY127" s="758"/>
      <c r="AZ127" s="758"/>
      <c r="BA127" s="758"/>
      <c r="BB127" s="758"/>
      <c r="BC127" s="758"/>
      <c r="BD127" s="758"/>
      <c r="BE127" s="759"/>
      <c r="BF127" s="760" t="s">
        <v>222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57000</v>
      </c>
      <c r="DH127" s="820"/>
      <c r="DI127" s="820"/>
      <c r="DJ127" s="820"/>
      <c r="DK127" s="820"/>
      <c r="DL127" s="820">
        <v>55000</v>
      </c>
      <c r="DM127" s="820"/>
      <c r="DN127" s="820"/>
      <c r="DO127" s="820"/>
      <c r="DP127" s="820"/>
      <c r="DQ127" s="820">
        <v>25000</v>
      </c>
      <c r="DR127" s="820"/>
      <c r="DS127" s="820"/>
      <c r="DT127" s="820"/>
      <c r="DU127" s="820"/>
      <c r="DV127" s="821">
        <v>0.9</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93160</v>
      </c>
      <c r="AB128" s="724"/>
      <c r="AC128" s="724"/>
      <c r="AD128" s="724"/>
      <c r="AE128" s="725"/>
      <c r="AF128" s="726">
        <v>100459</v>
      </c>
      <c r="AG128" s="724"/>
      <c r="AH128" s="724"/>
      <c r="AI128" s="724"/>
      <c r="AJ128" s="725"/>
      <c r="AK128" s="726">
        <v>107462</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222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3142316</v>
      </c>
      <c r="AB129" s="784"/>
      <c r="AC129" s="784"/>
      <c r="AD129" s="784"/>
      <c r="AE129" s="785"/>
      <c r="AF129" s="786">
        <v>3193807</v>
      </c>
      <c r="AG129" s="784"/>
      <c r="AH129" s="784"/>
      <c r="AI129" s="784"/>
      <c r="AJ129" s="785"/>
      <c r="AK129" s="786">
        <v>3175983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436868</v>
      </c>
      <c r="AB130" s="784"/>
      <c r="AC130" s="784"/>
      <c r="AD130" s="784"/>
      <c r="AE130" s="785"/>
      <c r="AF130" s="786">
        <v>445582</v>
      </c>
      <c r="AG130" s="784"/>
      <c r="AH130" s="784"/>
      <c r="AI130" s="784"/>
      <c r="AJ130" s="785"/>
      <c r="AK130" s="786">
        <v>453274</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37.1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2705448</v>
      </c>
      <c r="AB131" s="717"/>
      <c r="AC131" s="717"/>
      <c r="AD131" s="717"/>
      <c r="AE131" s="718"/>
      <c r="AF131" s="719">
        <v>2748225</v>
      </c>
      <c r="AG131" s="717"/>
      <c r="AH131" s="717"/>
      <c r="AI131" s="717"/>
      <c r="AJ131" s="718"/>
      <c r="AK131" s="719">
        <v>2722709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10.480556269999999</v>
      </c>
      <c r="AB132" s="740"/>
      <c r="AC132" s="740"/>
      <c r="AD132" s="740"/>
      <c r="AE132" s="741"/>
      <c r="AF132" s="742">
        <v>10.38211937</v>
      </c>
      <c r="AG132" s="740"/>
      <c r="AH132" s="740"/>
      <c r="AI132" s="740"/>
      <c r="AJ132" s="741"/>
      <c r="AK132" s="742">
        <v>9.4349414500000002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10.9</v>
      </c>
      <c r="AB133" s="749"/>
      <c r="AC133" s="749"/>
      <c r="AD133" s="749"/>
      <c r="AE133" s="750"/>
      <c r="AF133" s="748">
        <v>10.3</v>
      </c>
      <c r="AG133" s="749"/>
      <c r="AH133" s="749"/>
      <c r="AI133" s="749"/>
      <c r="AJ133" s="750"/>
      <c r="AK133" s="748">
        <v>10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1008427</v>
      </c>
      <c r="L9" s="264">
        <v>98508</v>
      </c>
      <c r="M9" s="265">
        <v>110200</v>
      </c>
      <c r="N9" s="266">
        <v>-10.6</v>
      </c>
    </row>
    <row r="10" spans="1:16" x14ac:dyDescent="0.15">
      <c r="A10" s="248"/>
      <c r="B10" s="244"/>
      <c r="C10" s="244"/>
      <c r="D10" s="244"/>
      <c r="E10" s="244"/>
      <c r="F10" s="244"/>
      <c r="G10" s="1133" t="s">
        <v>473</v>
      </c>
      <c r="H10" s="1134"/>
      <c r="I10" s="1134"/>
      <c r="J10" s="1135"/>
      <c r="K10" s="267">
        <v>155543</v>
      </c>
      <c r="L10" s="268">
        <v>15194</v>
      </c>
      <c r="M10" s="269">
        <v>10910</v>
      </c>
      <c r="N10" s="270">
        <v>39.299999999999997</v>
      </c>
    </row>
    <row r="11" spans="1:16" ht="13.5" customHeight="1" x14ac:dyDescent="0.15">
      <c r="A11" s="248"/>
      <c r="B11" s="244"/>
      <c r="C11" s="244"/>
      <c r="D11" s="244"/>
      <c r="E11" s="244"/>
      <c r="F11" s="244"/>
      <c r="G11" s="1133" t="s">
        <v>474</v>
      </c>
      <c r="H11" s="1134"/>
      <c r="I11" s="1134"/>
      <c r="J11" s="1135"/>
      <c r="K11" s="267">
        <v>143587</v>
      </c>
      <c r="L11" s="268">
        <v>14026</v>
      </c>
      <c r="M11" s="269">
        <v>15361</v>
      </c>
      <c r="N11" s="270">
        <v>-8.6999999999999993</v>
      </c>
    </row>
    <row r="12" spans="1:16" ht="13.5" customHeight="1" x14ac:dyDescent="0.15">
      <c r="A12" s="248"/>
      <c r="B12" s="244"/>
      <c r="C12" s="244"/>
      <c r="D12" s="244"/>
      <c r="E12" s="244"/>
      <c r="F12" s="244"/>
      <c r="G12" s="1133" t="s">
        <v>475</v>
      </c>
      <c r="H12" s="1134"/>
      <c r="I12" s="1134"/>
      <c r="J12" s="1135"/>
      <c r="K12" s="267" t="s">
        <v>476</v>
      </c>
      <c r="L12" s="268" t="s">
        <v>476</v>
      </c>
      <c r="M12" s="269">
        <v>1384</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t="s">
        <v>476</v>
      </c>
      <c r="L14" s="268" t="s">
        <v>476</v>
      </c>
      <c r="M14" s="269">
        <v>5179</v>
      </c>
      <c r="N14" s="270" t="s">
        <v>476</v>
      </c>
    </row>
    <row r="15" spans="1:16" ht="13.5" customHeight="1" x14ac:dyDescent="0.15">
      <c r="A15" s="248"/>
      <c r="B15" s="244"/>
      <c r="C15" s="244"/>
      <c r="D15" s="244"/>
      <c r="E15" s="244"/>
      <c r="F15" s="244"/>
      <c r="G15" s="1133" t="s">
        <v>479</v>
      </c>
      <c r="H15" s="1134"/>
      <c r="I15" s="1134"/>
      <c r="J15" s="1135"/>
      <c r="K15" s="267">
        <v>19355</v>
      </c>
      <c r="L15" s="268">
        <v>1891</v>
      </c>
      <c r="M15" s="269">
        <v>2730</v>
      </c>
      <c r="N15" s="270">
        <v>-30.7</v>
      </c>
    </row>
    <row r="16" spans="1:16" x14ac:dyDescent="0.15">
      <c r="A16" s="248"/>
      <c r="B16" s="244"/>
      <c r="C16" s="244"/>
      <c r="D16" s="244"/>
      <c r="E16" s="244"/>
      <c r="F16" s="244"/>
      <c r="G16" s="1136" t="s">
        <v>480</v>
      </c>
      <c r="H16" s="1137"/>
      <c r="I16" s="1137"/>
      <c r="J16" s="1138"/>
      <c r="K16" s="268">
        <v>-101644</v>
      </c>
      <c r="L16" s="268">
        <v>-9929</v>
      </c>
      <c r="M16" s="269">
        <v>-11587</v>
      </c>
      <c r="N16" s="270">
        <v>-14.3</v>
      </c>
    </row>
    <row r="17" spans="1:16" x14ac:dyDescent="0.15">
      <c r="A17" s="248"/>
      <c r="B17" s="244"/>
      <c r="C17" s="244"/>
      <c r="D17" s="244"/>
      <c r="E17" s="244"/>
      <c r="F17" s="244"/>
      <c r="G17" s="1136" t="s">
        <v>171</v>
      </c>
      <c r="H17" s="1137"/>
      <c r="I17" s="1137"/>
      <c r="J17" s="1138"/>
      <c r="K17" s="268">
        <v>1225268</v>
      </c>
      <c r="L17" s="268">
        <v>119690</v>
      </c>
      <c r="M17" s="269">
        <v>134177</v>
      </c>
      <c r="N17" s="270">
        <v>-10.8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10.65</v>
      </c>
      <c r="L21" s="281">
        <v>12.44</v>
      </c>
      <c r="M21" s="282">
        <v>-1.79</v>
      </c>
      <c r="N21" s="249"/>
      <c r="O21" s="283"/>
      <c r="P21" s="279"/>
    </row>
    <row r="22" spans="1:16" s="284" customFormat="1" x14ac:dyDescent="0.15">
      <c r="A22" s="279"/>
      <c r="B22" s="249"/>
      <c r="C22" s="249"/>
      <c r="D22" s="249"/>
      <c r="E22" s="249"/>
      <c r="F22" s="249"/>
      <c r="G22" s="1130" t="s">
        <v>486</v>
      </c>
      <c r="H22" s="1131"/>
      <c r="I22" s="1131"/>
      <c r="J22" s="1132"/>
      <c r="K22" s="285">
        <v>99.5</v>
      </c>
      <c r="L22" s="286">
        <v>95.1</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634336</v>
      </c>
      <c r="L32" s="294">
        <v>61965</v>
      </c>
      <c r="M32" s="295">
        <v>69383</v>
      </c>
      <c r="N32" s="296">
        <v>-10.7</v>
      </c>
    </row>
    <row r="33" spans="1:16" ht="13.5" customHeight="1" x14ac:dyDescent="0.15">
      <c r="A33" s="248"/>
      <c r="B33" s="244"/>
      <c r="C33" s="244"/>
      <c r="D33" s="244"/>
      <c r="E33" s="244"/>
      <c r="F33" s="244"/>
      <c r="G33" s="1121" t="s">
        <v>490</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491</v>
      </c>
      <c r="H34" s="1122"/>
      <c r="I34" s="1122"/>
      <c r="J34" s="1123"/>
      <c r="K34" s="294" t="s">
        <v>476</v>
      </c>
      <c r="L34" s="294" t="s">
        <v>476</v>
      </c>
      <c r="M34" s="295" t="s">
        <v>476</v>
      </c>
      <c r="N34" s="296" t="s">
        <v>476</v>
      </c>
    </row>
    <row r="35" spans="1:16" ht="27" customHeight="1" x14ac:dyDescent="0.15">
      <c r="A35" s="248"/>
      <c r="B35" s="244"/>
      <c r="C35" s="244"/>
      <c r="D35" s="244"/>
      <c r="E35" s="244"/>
      <c r="F35" s="244"/>
      <c r="G35" s="1121" t="s">
        <v>492</v>
      </c>
      <c r="H35" s="1122"/>
      <c r="I35" s="1122"/>
      <c r="J35" s="1123"/>
      <c r="K35" s="294">
        <v>137069</v>
      </c>
      <c r="L35" s="294">
        <v>13390</v>
      </c>
      <c r="M35" s="295">
        <v>19734</v>
      </c>
      <c r="N35" s="296">
        <v>-32.1</v>
      </c>
    </row>
    <row r="36" spans="1:16" ht="27" customHeight="1" x14ac:dyDescent="0.15">
      <c r="A36" s="248"/>
      <c r="B36" s="244"/>
      <c r="C36" s="244"/>
      <c r="D36" s="244"/>
      <c r="E36" s="244"/>
      <c r="F36" s="244"/>
      <c r="G36" s="1121" t="s">
        <v>493</v>
      </c>
      <c r="H36" s="1122"/>
      <c r="I36" s="1122"/>
      <c r="J36" s="1123"/>
      <c r="K36" s="294">
        <v>22976</v>
      </c>
      <c r="L36" s="294">
        <v>2244</v>
      </c>
      <c r="M36" s="295">
        <v>4902</v>
      </c>
      <c r="N36" s="296">
        <v>-54.2</v>
      </c>
    </row>
    <row r="37" spans="1:16" ht="13.5" customHeight="1" x14ac:dyDescent="0.15">
      <c r="A37" s="248"/>
      <c r="B37" s="244"/>
      <c r="C37" s="244"/>
      <c r="D37" s="244"/>
      <c r="E37" s="244"/>
      <c r="F37" s="244"/>
      <c r="G37" s="1121" t="s">
        <v>494</v>
      </c>
      <c r="H37" s="1122"/>
      <c r="I37" s="1122"/>
      <c r="J37" s="1123"/>
      <c r="K37" s="294">
        <v>23107</v>
      </c>
      <c r="L37" s="294">
        <v>2257</v>
      </c>
      <c r="M37" s="295">
        <v>1542</v>
      </c>
      <c r="N37" s="296">
        <v>46.4</v>
      </c>
    </row>
    <row r="38" spans="1:16" ht="27" customHeight="1" x14ac:dyDescent="0.15">
      <c r="A38" s="248"/>
      <c r="B38" s="244"/>
      <c r="C38" s="244"/>
      <c r="D38" s="244"/>
      <c r="E38" s="244"/>
      <c r="F38" s="244"/>
      <c r="G38" s="1124" t="s">
        <v>495</v>
      </c>
      <c r="H38" s="1125"/>
      <c r="I38" s="1125"/>
      <c r="J38" s="1126"/>
      <c r="K38" s="297">
        <v>134</v>
      </c>
      <c r="L38" s="297">
        <v>13</v>
      </c>
      <c r="M38" s="298">
        <v>13</v>
      </c>
      <c r="N38" s="299">
        <v>0</v>
      </c>
      <c r="O38" s="293"/>
    </row>
    <row r="39" spans="1:16" x14ac:dyDescent="0.15">
      <c r="A39" s="248"/>
      <c r="B39" s="244"/>
      <c r="C39" s="244"/>
      <c r="D39" s="244"/>
      <c r="E39" s="244"/>
      <c r="F39" s="244"/>
      <c r="G39" s="1124" t="s">
        <v>496</v>
      </c>
      <c r="H39" s="1125"/>
      <c r="I39" s="1125"/>
      <c r="J39" s="1126"/>
      <c r="K39" s="300">
        <v>-107462</v>
      </c>
      <c r="L39" s="300">
        <v>-10497</v>
      </c>
      <c r="M39" s="301">
        <v>-2613</v>
      </c>
      <c r="N39" s="302">
        <v>301.7</v>
      </c>
      <c r="O39" s="293"/>
    </row>
    <row r="40" spans="1:16" ht="27" customHeight="1" x14ac:dyDescent="0.15">
      <c r="A40" s="248"/>
      <c r="B40" s="244"/>
      <c r="C40" s="244"/>
      <c r="D40" s="244"/>
      <c r="E40" s="244"/>
      <c r="F40" s="244"/>
      <c r="G40" s="1121" t="s">
        <v>497</v>
      </c>
      <c r="H40" s="1122"/>
      <c r="I40" s="1122"/>
      <c r="J40" s="1123"/>
      <c r="K40" s="300">
        <v>-453274</v>
      </c>
      <c r="L40" s="300">
        <v>-44278</v>
      </c>
      <c r="M40" s="301">
        <v>-64897</v>
      </c>
      <c r="N40" s="302">
        <v>-31.8</v>
      </c>
      <c r="O40" s="293"/>
    </row>
    <row r="41" spans="1:16" x14ac:dyDescent="0.15">
      <c r="A41" s="248"/>
      <c r="B41" s="244"/>
      <c r="C41" s="244"/>
      <c r="D41" s="244"/>
      <c r="E41" s="244"/>
      <c r="F41" s="244"/>
      <c r="G41" s="1127" t="s">
        <v>282</v>
      </c>
      <c r="H41" s="1128"/>
      <c r="I41" s="1128"/>
      <c r="J41" s="1129"/>
      <c r="K41" s="294">
        <v>256886</v>
      </c>
      <c r="L41" s="300">
        <v>25094</v>
      </c>
      <c r="M41" s="301">
        <v>28065</v>
      </c>
      <c r="N41" s="302">
        <v>-10.6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970817</v>
      </c>
      <c r="J51" s="320">
        <v>101667</v>
      </c>
      <c r="K51" s="321">
        <v>41.7</v>
      </c>
      <c r="L51" s="322">
        <v>192544</v>
      </c>
      <c r="M51" s="323">
        <v>10.4</v>
      </c>
      <c r="N51" s="324">
        <v>31.3</v>
      </c>
    </row>
    <row r="52" spans="1:14" x14ac:dyDescent="0.15">
      <c r="A52" s="248"/>
      <c r="B52" s="244"/>
      <c r="C52" s="244"/>
      <c r="D52" s="244"/>
      <c r="E52" s="244"/>
      <c r="F52" s="244"/>
      <c r="G52" s="325"/>
      <c r="H52" s="326" t="s">
        <v>508</v>
      </c>
      <c r="I52" s="327">
        <v>694522</v>
      </c>
      <c r="J52" s="328">
        <v>72732</v>
      </c>
      <c r="K52" s="329">
        <v>15.3</v>
      </c>
      <c r="L52" s="330">
        <v>82235</v>
      </c>
      <c r="M52" s="331">
        <v>-8.1</v>
      </c>
      <c r="N52" s="332">
        <v>23.4</v>
      </c>
    </row>
    <row r="53" spans="1:14" x14ac:dyDescent="0.15">
      <c r="A53" s="248"/>
      <c r="B53" s="244"/>
      <c r="C53" s="244"/>
      <c r="D53" s="244"/>
      <c r="E53" s="244"/>
      <c r="F53" s="244"/>
      <c r="G53" s="310" t="s">
        <v>509</v>
      </c>
      <c r="H53" s="311"/>
      <c r="I53" s="319">
        <v>673793</v>
      </c>
      <c r="J53" s="320">
        <v>69150</v>
      </c>
      <c r="K53" s="321">
        <v>-32</v>
      </c>
      <c r="L53" s="322">
        <v>92021</v>
      </c>
      <c r="M53" s="323">
        <v>-52.2</v>
      </c>
      <c r="N53" s="324">
        <v>20.2</v>
      </c>
    </row>
    <row r="54" spans="1:14" x14ac:dyDescent="0.15">
      <c r="A54" s="248"/>
      <c r="B54" s="244"/>
      <c r="C54" s="244"/>
      <c r="D54" s="244"/>
      <c r="E54" s="244"/>
      <c r="F54" s="244"/>
      <c r="G54" s="325"/>
      <c r="H54" s="326" t="s">
        <v>508</v>
      </c>
      <c r="I54" s="327">
        <v>178015</v>
      </c>
      <c r="J54" s="328">
        <v>18269</v>
      </c>
      <c r="K54" s="329">
        <v>-74.900000000000006</v>
      </c>
      <c r="L54" s="330">
        <v>52579</v>
      </c>
      <c r="M54" s="331">
        <v>-36.1</v>
      </c>
      <c r="N54" s="332">
        <v>-38.799999999999997</v>
      </c>
    </row>
    <row r="55" spans="1:14" x14ac:dyDescent="0.15">
      <c r="A55" s="248"/>
      <c r="B55" s="244"/>
      <c r="C55" s="244"/>
      <c r="D55" s="244"/>
      <c r="E55" s="244"/>
      <c r="F55" s="244"/>
      <c r="G55" s="310" t="s">
        <v>510</v>
      </c>
      <c r="H55" s="311"/>
      <c r="I55" s="319">
        <v>784045</v>
      </c>
      <c r="J55" s="320">
        <v>79077</v>
      </c>
      <c r="K55" s="321">
        <v>14.4</v>
      </c>
      <c r="L55" s="322">
        <v>94828</v>
      </c>
      <c r="M55" s="323">
        <v>3.1</v>
      </c>
      <c r="N55" s="324">
        <v>11.3</v>
      </c>
    </row>
    <row r="56" spans="1:14" x14ac:dyDescent="0.15">
      <c r="A56" s="248"/>
      <c r="B56" s="244"/>
      <c r="C56" s="244"/>
      <c r="D56" s="244"/>
      <c r="E56" s="244"/>
      <c r="F56" s="244"/>
      <c r="G56" s="325"/>
      <c r="H56" s="326" t="s">
        <v>508</v>
      </c>
      <c r="I56" s="327">
        <v>276986</v>
      </c>
      <c r="J56" s="328">
        <v>27936</v>
      </c>
      <c r="K56" s="329">
        <v>52.9</v>
      </c>
      <c r="L56" s="330">
        <v>55133</v>
      </c>
      <c r="M56" s="331">
        <v>4.9000000000000004</v>
      </c>
      <c r="N56" s="332">
        <v>48</v>
      </c>
    </row>
    <row r="57" spans="1:14" x14ac:dyDescent="0.15">
      <c r="A57" s="248"/>
      <c r="B57" s="244"/>
      <c r="C57" s="244"/>
      <c r="D57" s="244"/>
      <c r="E57" s="244"/>
      <c r="F57" s="244"/>
      <c r="G57" s="310" t="s">
        <v>511</v>
      </c>
      <c r="H57" s="311"/>
      <c r="I57" s="319">
        <v>1457219</v>
      </c>
      <c r="J57" s="320">
        <v>144997</v>
      </c>
      <c r="K57" s="321">
        <v>83.4</v>
      </c>
      <c r="L57" s="322">
        <v>119674</v>
      </c>
      <c r="M57" s="323">
        <v>26.2</v>
      </c>
      <c r="N57" s="324">
        <v>57.2</v>
      </c>
    </row>
    <row r="58" spans="1:14" x14ac:dyDescent="0.15">
      <c r="A58" s="248"/>
      <c r="B58" s="244"/>
      <c r="C58" s="244"/>
      <c r="D58" s="244"/>
      <c r="E58" s="244"/>
      <c r="F58" s="244"/>
      <c r="G58" s="325"/>
      <c r="H58" s="326" t="s">
        <v>508</v>
      </c>
      <c r="I58" s="327">
        <v>514808</v>
      </c>
      <c r="J58" s="328">
        <v>51225</v>
      </c>
      <c r="K58" s="329">
        <v>83.4</v>
      </c>
      <c r="L58" s="330">
        <v>57803</v>
      </c>
      <c r="M58" s="331">
        <v>4.8</v>
      </c>
      <c r="N58" s="332">
        <v>78.599999999999994</v>
      </c>
    </row>
    <row r="59" spans="1:14" x14ac:dyDescent="0.15">
      <c r="A59" s="248"/>
      <c r="B59" s="244"/>
      <c r="C59" s="244"/>
      <c r="D59" s="244"/>
      <c r="E59" s="244"/>
      <c r="F59" s="244"/>
      <c r="G59" s="310" t="s">
        <v>512</v>
      </c>
      <c r="H59" s="311"/>
      <c r="I59" s="319">
        <v>472731</v>
      </c>
      <c r="J59" s="320">
        <v>46179</v>
      </c>
      <c r="K59" s="321">
        <v>-68.2</v>
      </c>
      <c r="L59" s="322">
        <v>119685</v>
      </c>
      <c r="M59" s="323">
        <v>0</v>
      </c>
      <c r="N59" s="324">
        <v>-68.2</v>
      </c>
    </row>
    <row r="60" spans="1:14" x14ac:dyDescent="0.15">
      <c r="A60" s="248"/>
      <c r="B60" s="244"/>
      <c r="C60" s="244"/>
      <c r="D60" s="244"/>
      <c r="E60" s="244"/>
      <c r="F60" s="244"/>
      <c r="G60" s="325"/>
      <c r="H60" s="326" t="s">
        <v>508</v>
      </c>
      <c r="I60" s="333">
        <v>334601</v>
      </c>
      <c r="J60" s="328">
        <v>32685</v>
      </c>
      <c r="K60" s="329">
        <v>-36.200000000000003</v>
      </c>
      <c r="L60" s="330">
        <v>68464</v>
      </c>
      <c r="M60" s="331">
        <v>18.399999999999999</v>
      </c>
      <c r="N60" s="332">
        <v>-54.6</v>
      </c>
    </row>
    <row r="61" spans="1:14" x14ac:dyDescent="0.15">
      <c r="A61" s="248"/>
      <c r="B61" s="244"/>
      <c r="C61" s="244"/>
      <c r="D61" s="244"/>
      <c r="E61" s="244"/>
      <c r="F61" s="244"/>
      <c r="G61" s="310" t="s">
        <v>513</v>
      </c>
      <c r="H61" s="334"/>
      <c r="I61" s="335">
        <v>871721</v>
      </c>
      <c r="J61" s="336">
        <v>88214</v>
      </c>
      <c r="K61" s="337">
        <v>7.9</v>
      </c>
      <c r="L61" s="338">
        <v>123750</v>
      </c>
      <c r="M61" s="339">
        <v>-2.5</v>
      </c>
      <c r="N61" s="324">
        <v>10.4</v>
      </c>
    </row>
    <row r="62" spans="1:14" x14ac:dyDescent="0.15">
      <c r="A62" s="248"/>
      <c r="B62" s="244"/>
      <c r="C62" s="244"/>
      <c r="D62" s="244"/>
      <c r="E62" s="244"/>
      <c r="F62" s="244"/>
      <c r="G62" s="325"/>
      <c r="H62" s="326" t="s">
        <v>508</v>
      </c>
      <c r="I62" s="327">
        <v>399786</v>
      </c>
      <c r="J62" s="328">
        <v>40569</v>
      </c>
      <c r="K62" s="329">
        <v>8.1</v>
      </c>
      <c r="L62" s="330">
        <v>63243</v>
      </c>
      <c r="M62" s="331">
        <v>-3.2</v>
      </c>
      <c r="N62" s="332">
        <v>11.3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21.07</v>
      </c>
      <c r="G47" s="12">
        <v>21.22</v>
      </c>
      <c r="H47" s="12">
        <v>24.98</v>
      </c>
      <c r="I47" s="12">
        <v>25.52</v>
      </c>
      <c r="J47" s="13">
        <v>22.83</v>
      </c>
    </row>
    <row r="48" spans="2:10" ht="57.75" customHeight="1" x14ac:dyDescent="0.15">
      <c r="B48" s="14"/>
      <c r="C48" s="1141" t="s">
        <v>4</v>
      </c>
      <c r="D48" s="1141"/>
      <c r="E48" s="1142"/>
      <c r="F48" s="15">
        <v>7.51</v>
      </c>
      <c r="G48" s="16">
        <v>11.32</v>
      </c>
      <c r="H48" s="16">
        <v>7.41</v>
      </c>
      <c r="I48" s="16">
        <v>6.9</v>
      </c>
      <c r="J48" s="17">
        <v>8.09</v>
      </c>
    </row>
    <row r="49" spans="2:10" ht="57.75" customHeight="1" thickBot="1" x14ac:dyDescent="0.2">
      <c r="B49" s="18"/>
      <c r="C49" s="1143" t="s">
        <v>5</v>
      </c>
      <c r="D49" s="1143"/>
      <c r="E49" s="1144"/>
      <c r="F49" s="19">
        <v>6.43</v>
      </c>
      <c r="G49" s="20">
        <v>7.17</v>
      </c>
      <c r="H49" s="20" t="s">
        <v>520</v>
      </c>
      <c r="I49" s="20">
        <v>0.54</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522</v>
      </c>
      <c r="D34" s="1151"/>
      <c r="E34" s="1152"/>
      <c r="F34" s="32">
        <v>7.5</v>
      </c>
      <c r="G34" s="33">
        <v>11.32</v>
      </c>
      <c r="H34" s="33">
        <v>7.4</v>
      </c>
      <c r="I34" s="33">
        <v>6.89</v>
      </c>
      <c r="J34" s="34">
        <v>8.09</v>
      </c>
      <c r="K34" s="22"/>
      <c r="L34" s="22"/>
      <c r="M34" s="22"/>
      <c r="N34" s="22"/>
      <c r="O34" s="22"/>
      <c r="P34" s="22"/>
    </row>
    <row r="35" spans="1:16" ht="39" customHeight="1" x14ac:dyDescent="0.15">
      <c r="A35" s="22"/>
      <c r="B35" s="35"/>
      <c r="C35" s="1145" t="s">
        <v>523</v>
      </c>
      <c r="D35" s="1146"/>
      <c r="E35" s="1147"/>
      <c r="F35" s="36">
        <v>3.96</v>
      </c>
      <c r="G35" s="37">
        <v>3.45</v>
      </c>
      <c r="H35" s="37">
        <v>4.1399999999999997</v>
      </c>
      <c r="I35" s="37">
        <v>3.95</v>
      </c>
      <c r="J35" s="38">
        <v>3.61</v>
      </c>
      <c r="K35" s="22"/>
      <c r="L35" s="22"/>
      <c r="M35" s="22"/>
      <c r="N35" s="22"/>
      <c r="O35" s="22"/>
      <c r="P35" s="22"/>
    </row>
    <row r="36" spans="1:16" ht="39" customHeight="1" x14ac:dyDescent="0.15">
      <c r="A36" s="22"/>
      <c r="B36" s="35"/>
      <c r="C36" s="1145" t="s">
        <v>524</v>
      </c>
      <c r="D36" s="1146"/>
      <c r="E36" s="1147"/>
      <c r="F36" s="36">
        <v>0.37</v>
      </c>
      <c r="G36" s="37">
        <v>0.6</v>
      </c>
      <c r="H36" s="37">
        <v>0.65</v>
      </c>
      <c r="I36" s="37">
        <v>0.48</v>
      </c>
      <c r="J36" s="38">
        <v>0.54</v>
      </c>
      <c r="K36" s="22"/>
      <c r="L36" s="22"/>
      <c r="M36" s="22"/>
      <c r="N36" s="22"/>
      <c r="O36" s="22"/>
      <c r="P36" s="22"/>
    </row>
    <row r="37" spans="1:16" ht="39" customHeight="1" x14ac:dyDescent="0.15">
      <c r="A37" s="22"/>
      <c r="B37" s="35"/>
      <c r="C37" s="1145" t="s">
        <v>525</v>
      </c>
      <c r="D37" s="1146"/>
      <c r="E37" s="1147"/>
      <c r="F37" s="36">
        <v>0.16</v>
      </c>
      <c r="G37" s="37">
        <v>0.06</v>
      </c>
      <c r="H37" s="37">
        <v>0.22</v>
      </c>
      <c r="I37" s="37">
        <v>0.42</v>
      </c>
      <c r="J37" s="38">
        <v>0.49</v>
      </c>
      <c r="K37" s="22"/>
      <c r="L37" s="22"/>
      <c r="M37" s="22"/>
      <c r="N37" s="22"/>
      <c r="O37" s="22"/>
      <c r="P37" s="22"/>
    </row>
    <row r="38" spans="1:16" ht="39" customHeight="1" x14ac:dyDescent="0.15">
      <c r="A38" s="22"/>
      <c r="B38" s="35"/>
      <c r="C38" s="1145" t="s">
        <v>526</v>
      </c>
      <c r="D38" s="1146"/>
      <c r="E38" s="1147"/>
      <c r="F38" s="36">
        <v>0.02</v>
      </c>
      <c r="G38" s="37">
        <v>0</v>
      </c>
      <c r="H38" s="37">
        <v>0</v>
      </c>
      <c r="I38" s="37">
        <v>0</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528</v>
      </c>
      <c r="D43" s="1149"/>
      <c r="E43" s="115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720</v>
      </c>
      <c r="L45" s="60">
        <v>686</v>
      </c>
      <c r="M45" s="60">
        <v>666</v>
      </c>
      <c r="N45" s="60">
        <v>654</v>
      </c>
      <c r="O45" s="61">
        <v>634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133</v>
      </c>
      <c r="L48" s="64">
        <v>109</v>
      </c>
      <c r="M48" s="64">
        <v>122</v>
      </c>
      <c r="N48" s="64">
        <v>140</v>
      </c>
      <c r="O48" s="65">
        <v>137</v>
      </c>
      <c r="P48" s="48"/>
      <c r="Q48" s="48"/>
      <c r="R48" s="48"/>
      <c r="S48" s="48"/>
      <c r="T48" s="48"/>
      <c r="U48" s="48"/>
    </row>
    <row r="49" spans="1:21" ht="30.75" customHeight="1" x14ac:dyDescent="0.15">
      <c r="A49" s="48"/>
      <c r="B49" s="1163"/>
      <c r="C49" s="1164"/>
      <c r="D49" s="62"/>
      <c r="E49" s="1155" t="s">
        <v>16</v>
      </c>
      <c r="F49" s="1155"/>
      <c r="G49" s="1155"/>
      <c r="H49" s="1155"/>
      <c r="I49" s="1155"/>
      <c r="J49" s="1156"/>
      <c r="K49" s="63">
        <v>18</v>
      </c>
      <c r="L49" s="64">
        <v>18</v>
      </c>
      <c r="M49" s="64">
        <v>21</v>
      </c>
      <c r="N49" s="64">
        <v>21</v>
      </c>
      <c r="O49" s="65">
        <v>23</v>
      </c>
      <c r="P49" s="48"/>
      <c r="Q49" s="48"/>
      <c r="R49" s="48"/>
      <c r="S49" s="48"/>
      <c r="T49" s="48"/>
      <c r="U49" s="48"/>
    </row>
    <row r="50" spans="1:21" ht="30.75" customHeight="1" x14ac:dyDescent="0.15">
      <c r="A50" s="48"/>
      <c r="B50" s="1163"/>
      <c r="C50" s="1164"/>
      <c r="D50" s="62"/>
      <c r="E50" s="1155" t="s">
        <v>17</v>
      </c>
      <c r="F50" s="1155"/>
      <c r="G50" s="1155"/>
      <c r="H50" s="1155"/>
      <c r="I50" s="1155"/>
      <c r="J50" s="1156"/>
      <c r="K50" s="63">
        <v>12</v>
      </c>
      <c r="L50" s="64">
        <v>0</v>
      </c>
      <c r="M50" s="64">
        <v>5</v>
      </c>
      <c r="N50" s="64">
        <v>17</v>
      </c>
      <c r="O50" s="65">
        <v>23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543</v>
      </c>
      <c r="L52" s="64">
        <v>532</v>
      </c>
      <c r="M52" s="64">
        <v>530</v>
      </c>
      <c r="N52" s="64">
        <v>545</v>
      </c>
      <c r="O52" s="65">
        <v>560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340</v>
      </c>
      <c r="L53" s="69">
        <v>281</v>
      </c>
      <c r="M53" s="69">
        <v>284</v>
      </c>
      <c r="N53" s="69">
        <v>287</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2016-04-27T04:44:19Z</cp:lastPrinted>
  <dcterms:created xsi:type="dcterms:W3CDTF">2016-02-15T00:24:02Z</dcterms:created>
  <dcterms:modified xsi:type="dcterms:W3CDTF">2016-04-27T05:11:54Z</dcterms:modified>
  <cp:category/>
</cp:coreProperties>
</file>