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まちづくり推進課\財政\■ホームページ公表資料■\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U35" i="10"/>
  <c r="C35" i="10"/>
  <c r="AM34" i="10" s="1"/>
  <c r="AM35" i="10" s="1"/>
  <c r="CO34" i="10"/>
  <c r="BE34" i="10"/>
  <c r="U34" i="10"/>
  <c r="C34" i="10"/>
  <c r="BW34" i="10" l="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<sst xmlns="http://schemas.openxmlformats.org/spreadsheetml/2006/main" count="1079" uniqueCount="591">
  <si>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</si>
  <si>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</si>
  <si>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</si>
  <si>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</si>
  <si>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</si>
  <si>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</si>
  <si>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</si>
  <si>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</si>
  <si>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</si>
  <si>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</si>
  <si>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</si>
  <si>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</si>
  <si>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</si>
  <si>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</si>
  <si>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</si>
  <si>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</si>
  <si>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</si>
  <si>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</si>
  <si>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</si>
  <si>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</si>
  <si>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</si>
  <si>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</si>
  <si>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</si>
  <si>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</si>
  <si>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</si>
  <si>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</si>
  <si>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</si>
  <si>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</si>
  <si>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</si>
  <si>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</si>
  <si>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</si>
  <si>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</si>
  <si>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</si>
  <si>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</si>
  <si>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</si>
  <si>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</si>
  <si>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</si>
  <si>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</si>
  <si>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</si>
  <si>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</si>
  <si>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</si>
  <si>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</si>
  <si>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</si>
  <si>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</si>
  <si>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</si>
  <si>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</si>
  <si>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</si>
  <si>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</si>
  <si>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</si>
  <si>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</si>
  <si>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</si>
  <si>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</si>
  <si>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</si>
  <si>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</si>
  <si>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</si>
  <si>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</si>
  <si>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</si>
  <si>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</si>
  <si>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</si>
  <si>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</si>
  <si>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</si>
  <si>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</si>
  <si>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</si>
  <si>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</si>
  <si>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</si>
  <si>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</si>
  <si>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</si>
  <si>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</si>
  <si>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</si>
  <si>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</si>
  <si>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</si>
  <si>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</si>
  <si>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</si>
  <si>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</si>
  <si>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</si>
  <si>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</si>
  <si>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</si>
  <si>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</si>
  <si>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</si>
  <si>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</si>
  <si>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</si>
  <si>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</si>
  <si>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</si>
  <si>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</si>
  <si>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</si>
  <si>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</si>
  <si>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</si>
  <si>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</si>
  <si>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</si>
  <si>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</si>
  <si>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</si>
  <si>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</si>
  <si>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</si>
  <si>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</si>
  <si>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</si>
  <si>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</si>
  <si>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</si>
  <si>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</si>
  <si>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</si>
  <si>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</si>
  <si>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</si>
  <si>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</si>
  <si>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</si>
  <si>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</si>
  <si>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</si>
  <si>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</si>
  <si>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</si>
  <si>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</si>
  <si>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</si>
  <si>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</si>
  <si>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</si>
  <si>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</si>
  <si>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</si>
  <si>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</si>
  <si>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</si>
  <si>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</si>
  <si>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</si>
  <si>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</si>
  <si>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</si>
  <si>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</si>
  <si>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</si>
  <si>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</si>
  <si>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</si>
  <si>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</si>
  <si>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</si>
  <si>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</si>
  <si>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</si>
  <si>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</si>
  <si>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</si>
  <si>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</si>
  <si>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</si>
  <si>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</si>
  <si>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</si>
  <si>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</si>
  <si>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</si>
  <si>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</si>
  <si>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</si>
  <si>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</si>
  <si>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</si>
  <si>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</si>
  <si>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</si>
  <si>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</si>
  <si>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</si>
  <si>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</si>
  <si>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</si>
  <si>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</si>
  <si>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</si>
  <si>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</si>
  <si>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</si>
  <si>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</si>
  <si>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</si>
  <si>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</si>
  <si>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</si>
  <si>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</si>
  <si>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</si>
  <si>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</si>
  <si>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</si>
  <si>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</si>
  <si>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</si>
  <si>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</si>
  <si>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</si>
  <si>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</si>
  <si>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</si>
  <si>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</si>
  <si>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</si>
  <si>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</si>
  <si>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</si>
  <si>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</si>
  <si>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</si>
  <si>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</si>
  <si>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</si>
  <si>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</si>
  <si>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</si>
  <si>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</si>
  <si>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</si>
  <si>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</si>
  <si>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</si>
  <si>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</si>
  <si>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</si>
  <si>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</si>
  <si>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</si>
  <si>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</si>
  <si>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</si>
  <si>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</si>
  <si>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</si>
  <si>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</si>
  <si>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</si>
  <si>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</si>
  <si>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</si>
  <si>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</si>
  <si>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</si>
  <si>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</si>
  <si>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</si>
  <si>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</si>
  <si>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</si>
  <si>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</si>
  <si>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</si>
  <si>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</si>
  <si>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</si>
  <si>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</si>
  <si>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</si>
  <si>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</si>
  <si>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</si>
  <si>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</si>
  <si>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</si>
  <si>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</si>
  <si>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</si>
  <si>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</si>
  <si>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</si>
  <si>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</si>
  <si>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</si>
  <si>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</si>
  <si>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</si>
  <si>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</si>
  <si>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</si>
  <si>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</si>
  <si>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</si>
  <si>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北海道東神楽町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</si>
  <si>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</si>
  <si>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</si>
  <si>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</si>
  <si>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</si>
  <si>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</si>
  <si>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</si>
  <si>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</si>
  <si>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</si>
  <si>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</si>
  <si>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</si>
  <si>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</si>
  <si>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</si>
  <si>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</si>
  <si>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</si>
  <si>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</si>
  <si>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</si>
  <si>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</si>
  <si>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</si>
  <si>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</si>
  <si>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</si>
  <si>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</si>
  <si>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</si>
  <si>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</si>
  <si>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</si>
  <si>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</si>
  <si>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</si>
  <si>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</si>
  <si>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</si>
  <si>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</si>
  <si>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</si>
  <si>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</si>
  <si>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</si>
  <si>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</si>
  <si>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</si>
  <si>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</si>
  <si>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</si>
  <si>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</si>
  <si>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</si>
  <si>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</si>
  <si>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</si>
  <si>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</si>
  <si>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</si>
  <si>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</si>
  <si>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</si>
  <si>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</si>
  <si>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</si>
  <si>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</si>
  <si>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</si>
  <si>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</si>
  <si>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</si>
  <si>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</si>
  <si>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</si>
  <si>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</si>
  <si>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</si>
  <si>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</si>
  <si>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</si>
  <si>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</si>
  <si>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</si>
  <si>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</si>
  <si>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</si>
  <si>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</si>
  <si>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</si>
  <si>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</si>
  <si>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</si>
  <si>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</si>
  <si>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</si>
  <si>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</si>
  <si>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</si>
  <si>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</si>
  <si>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</si>
  <si>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</si>
  <si>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</si>
  <si>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</si>
  <si>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</si>
  <si>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</si>
  <si>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</si>
  <si>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</si>
  <si>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</si>
  <si>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</si>
  <si>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</si>
  <si>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</si>
  <si>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</si>
  <si>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</si>
  <si>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</si>
  <si>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</si>
  <si>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</si>
  <si>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</si>
  <si>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</si>
  <si>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</si>
  <si>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</si>
  <si>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</si>
  <si>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</si>
  <si>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</si>
  <si>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</si>
  <si>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</si>
  <si>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</si>
  <si>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</si>
  <si>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</si>
  <si>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</si>
  <si>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</si>
  <si>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</si>
  <si>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</si>
  <si>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</si>
  <si>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</si>
  <si>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</si>
  <si>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</si>
  <si>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</si>
  <si>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</si>
  <si>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</si>
  <si>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</si>
  <si>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</si>
  <si>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</si>
  <si>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</si>
  <si>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</si>
  <si>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</si>
  <si>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</si>
  <si>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</si>
  <si>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</si>
  <si>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</si>
  <si>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</si>
  <si>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</si>
  <si>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</si>
  <si>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</si>
  <si>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</si>
  <si>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</si>
  <si>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</si>
  <si>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</si>
  <si>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</si>
  <si>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</si>
  <si>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</si>
  <si>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</si>
  <si>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</si>
  <si>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</si>
  <si>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</si>
  <si>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</si>
  <si>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</si>
  <si>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</si>
  <si>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</si>
  <si>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</si>
  <si>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</si>
  <si>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</si>
  <si>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</si>
  <si>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</si>
  <si>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</si>
  <si>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</si>
  <si>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</si>
  <si>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</si>
  <si>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</si>
  <si>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</si>
  <si>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</si>
  <si>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</si>
  <si>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</si>
  <si>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北海道東神楽町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</si>
  <si>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</si>
  <si>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</si>
  <si>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</si>
  <si>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</si>
  <si>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</si>
  <si>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</si>
  <si>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</si>
  <si>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</si>
  <si>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</si>
  <si>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</si>
  <si>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</si>
  <si>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</si>
  <si>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</si>
  <si>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</si>
  <si>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</si>
  <si>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</si>
  <si>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</si>
  <si>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</si>
  <si>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</si>
  <si>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</si>
  <si>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</si>
  <si>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</si>
  <si>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</si>
  <si>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</si>
  <si>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</si>
  <si>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</si>
  <si>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</si>
  <si>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</si>
  <si>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</si>
  <si>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</si>
  <si>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</si>
  <si>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</si>
  <si>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</si>
  <si>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</si>
  <si>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</si>
  <si>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</si>
  <si>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</si>
  <si>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</si>
  <si>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</si>
  <si>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</si>
  <si>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</si>
  <si>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</si>
  <si>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</si>
  <si>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</si>
  <si>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</si>
  <si>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</si>
  <si>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</si>
  <si>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</si>
  <si>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</si>
  <si>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</si>
  <si>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</si>
  <si>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</si>
  <si>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</si>
  <si>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</si>
  <si>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</si>
  <si>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</si>
  <si>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</si>
  <si>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</si>
  <si>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</si>
  <si>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</si>
  <si>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</si>
  <si>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</si>
  <si>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</si>
  <si>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</si>
  <si>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</si>
  <si>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</si>
  <si>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</si>
  <si>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</si>
  <si>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</si>
  <si>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</si>
  <si>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</si>
  <si>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</si>
  <si>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</si>
  <si>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</si>
  <si>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</si>
  <si>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</si>
  <si>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</si>
  <si>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</si>
  <si>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</si>
  <si>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</si>
  <si>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</si>
  <si>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</si>
  <si>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</si>
  <si>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</si>
  <si>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</si>
  <si>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</si>
  <si>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</si>
  <si>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</si>
  <si>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</si>
  <si>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</si>
  <si>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</si>
  <si>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</si>
  <si>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</si>
  <si>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</si>
  <si>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</si>
  <si>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</si>
  <si>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</si>
  <si>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</si>
  <si>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</si>
  <si>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</si>
  <si>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</si>
  <si>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</si>
  <si>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</si>
  <si>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</si>
  <si>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</si>
  <si>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</si>
  <si>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</si>
  <si>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</si>
  <si>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</si>
  <si>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</si>
  <si>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</si>
  <si>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</si>
  <si>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</si>
  <si>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</si>
  <si>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</si>
  <si>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</si>
  <si>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</si>
  <si>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</si>
  <si>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</si>
  <si>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</si>
  <si>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</si>
  <si>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</si>
  <si>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</si>
  <si>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</si>
  <si>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</si>
  <si>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</si>
  <si>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</si>
  <si>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</si>
  <si>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</si>
  <si>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</si>
  <si>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</si>
  <si>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</si>
  <si>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</si>
  <si>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</si>
  <si>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</si>
  <si>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</si>
  <si>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</si>
  <si>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</si>
  <si>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</si>
  <si>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</si>
  <si>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</si>
  <si>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</si>
  <si>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</si>
  <si>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</si>
  <si>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</si>
  <si>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</si>
  <si>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</si>
  <si>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</si>
  <si>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</si>
  <si>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</si>
  <si>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</si>
  <si>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</si>
  <si>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</si>
  <si>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</si>
  <si>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</si>
  <si>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</si>
  <si>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</si>
  <si>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</si>
  <si>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</si>
  <si>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</si>
  <si>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</si>
  <si>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</si>
  <si>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</si>
  <si>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</si>
  <si>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</si>
  <si>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</si>
  <si>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</si>
  <si>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</si>
  <si>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</si>
  <si>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</si>
  <si>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</si>
  <si>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</si>
  <si>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</si>
  <si>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</si>
  <si>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</si>
  <si>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</si>
  <si>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</si>
  <si>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</si>
  <si>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</si>
  <si>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</si>
  <si>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</si>
  <si>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</si>
  <si>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</si>
  <si>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</si>
  <si>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</si>
  <si>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</si>
  <si>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</si>
  <si>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</si>
  <si>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</si>
  <si>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1.31</t>
  </si>
  <si>
    <t>▲ 0.81</t>
  </si>
  <si>
    <t>▲ 0.38</t>
  </si>
  <si>
    <t>一般会計</t>
  </si>
  <si>
    <t>下水道事業会計</t>
  </si>
  <si>
    <t>水道事業会計</t>
  </si>
  <si>
    <t>国民健康保険特別会計診療施設勘定</t>
  </si>
  <si>
    <t>その他会計（赤字）</t>
  </si>
  <si>
    <t>その他会計（黒字）</t>
  </si>
  <si>
    <t>（百万円）</t>
    <phoneticPr fontId="5"/>
  </si>
  <si>
    <t>H30</t>
    <phoneticPr fontId="5"/>
  </si>
  <si>
    <t>R01</t>
    <phoneticPr fontId="5"/>
  </si>
  <si>
    <t>R02</t>
    <phoneticPr fontId="5"/>
  </si>
  <si>
    <t>R03</t>
    <phoneticPr fontId="5"/>
  </si>
  <si>
    <t>R04</t>
    <phoneticPr fontId="5"/>
  </si>
  <si>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</si>
  <si>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</si>
  <si>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</si>
  <si>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</si>
  <si>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</si>
  <si>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</si>
  <si>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</si>
  <si>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</si>
  <si>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</si>
  <si>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東神楽町土地開発公社</t>
    <rPh sb="0" eb="4">
      <t>ヒガシカグラチョウ</t>
    </rPh>
    <rPh sb="4" eb="6">
      <t>トチ</t>
    </rPh>
    <rPh sb="6" eb="8">
      <t>カイハツ</t>
    </rPh>
    <rPh sb="8" eb="10">
      <t>コウシャ</t>
    </rPh>
    <phoneticPr fontId="2"/>
  </si>
  <si>
    <t>〇</t>
  </si>
  <si>
    <t>大雪霊園管理基金</t>
    <rPh sb="0" eb="2">
      <t>タイセツ</t>
    </rPh>
    <rPh sb="2" eb="4">
      <t>レイエン</t>
    </rPh>
    <rPh sb="4" eb="6">
      <t>カンリ</t>
    </rPh>
    <rPh sb="6" eb="8">
      <t>キキン</t>
    </rPh>
    <phoneticPr fontId="5"/>
  </si>
  <si>
    <t>まちづくり基金</t>
    <rPh sb="5" eb="7">
      <t>キキン</t>
    </rPh>
    <phoneticPr fontId="5"/>
  </si>
  <si>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</si>
  <si>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</si>
  <si>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子ども基金</t>
    <rPh sb="0" eb="1">
      <t>コ</t>
    </rPh>
    <rPh sb="3" eb="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</si>
</sst>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416E-4C27-9F31-C05AF78F6F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98396</c:v>
                </c:pt>
                <c:pt idx="1">
                  <c:v>66342</c:v>
                </c:pt>
                <c:pt idx="2">
                  <c:v>74789</c:v>
                </c:pt>
                <c:pt idx="3">
                  <c:v>289951</c:v>
                </c:pt>
                <c:pt idx="4">
                  <c:v>212583</c:v>
                </c:pt>
              </c:numCache>
            </c:numRef>
          </c:val>
          <c:smooth val="0"/>
          <c:extLst>
            <c:ext xmlns:c16="http://schemas.microsoft.com/office/drawing/2014/chart" uri="{C3380CC4-5D6E-409C-BE32-E72D297353CC}">
              <c16:uniqueId val="{00000001-416E-4C27-9F31-C05AF78F6F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6.14</c:v>
                </c:pt>
                <c:pt idx="1">
                  <c:v>5.12</c:v>
                </c:pt>
                <c:pt idx="2">
                  <c:v>7.67</c:v>
                </c:pt>
                <c:pt idx="3">
                  <c:v>7.74</c:v>
                </c:pt>
                <c:pt idx="4">
                  <c:v>8.77</c:v>
                </c:pt>
              </c:numCache>
            </c:numRef>
          </c:val>
          <c:extLst>
            <c:ext xmlns:c16="http://schemas.microsoft.com/office/drawing/2014/chart" uri="{C3380CC4-5D6E-409C-BE32-E72D297353CC}">
              <c16:uniqueId val="{00000000-E74F-4CFA-8590-18BBF24E8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18.34</c:v>
                </c:pt>
                <c:pt idx="1">
                  <c:v>18.28</c:v>
                </c:pt>
                <c:pt idx="2">
                  <c:v>19.54</c:v>
                </c:pt>
                <c:pt idx="3">
                  <c:v>25.36</c:v>
                </c:pt>
                <c:pt idx="4">
                  <c:v>24.51</c:v>
                </c:pt>
              </c:numCache>
            </c:numRef>
          </c:val>
          <c:extLst>
            <c:ext xmlns:c16="http://schemas.microsoft.com/office/drawing/2014/chart" uri="{C3380CC4-5D6E-409C-BE32-E72D297353CC}">
              <c16:uniqueId val="{00000001-E74F-4CFA-8590-18BBF24E81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-1.31</c:v>
                </c:pt>
                <c:pt idx="1">
                  <c:v>-0.81</c:v>
                </c:pt>
                <c:pt idx="2">
                  <c:v>4.99</c:v>
                </c:pt>
                <c:pt idx="3">
                  <c:v>7.37</c:v>
                </c:pt>
                <c:pt idx="4">
                  <c:v>-0.38</c:v>
                </c:pt>
              </c:numCache>
            </c:numRef>
          </c:val>
          <c:smooth val="0"/>
          <c:extLst>
            <c:ext xmlns:c16="http://schemas.microsoft.com/office/drawing/2014/chart" uri="{C3380CC4-5D6E-409C-BE32-E72D297353CC}">
              <c16:uniqueId val="{00000002-E74F-4CFA-8590-18BBF24E81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23-4D55-8307-7A37CD9FC0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23-4D55-8307-7A37CD9FC0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23-4D55-8307-7A37CD9FC0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23-4D55-8307-7A37CD9FC0A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523-4D55-8307-7A37CD9FC0A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523-4D55-8307-7A37CD9FC0A9}"/>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0.22</c:v>
                </c:pt>
                <c:pt idx="2">
                  <c:v>#N/A</c:v>
                </c:pt>
                <c:pt idx="3">
                  <c:v>0.26</c:v>
                </c:pt>
                <c:pt idx="4">
                  <c:v>#N/A</c:v>
                </c:pt>
                <c:pt idx="5">
                  <c:v>0.18</c:v>
                </c:pt>
                <c:pt idx="6">
                  <c:v>#N/A</c:v>
                </c:pt>
                <c:pt idx="7">
                  <c:v>0.24</c:v>
                </c:pt>
                <c:pt idx="8">
                  <c:v>#N/A</c:v>
                </c:pt>
                <c:pt idx="9">
                  <c:v>0.19</c:v>
                </c:pt>
              </c:numCache>
            </c:numRef>
          </c:val>
          <c:extLst>
            <c:ext xmlns:c16="http://schemas.microsoft.com/office/drawing/2014/chart" uri="{C3380CC4-5D6E-409C-BE32-E72D297353CC}">
              <c16:uniqueId val="{00000006-4523-4D55-8307-7A37CD9FC0A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2.08</c:v>
                </c:pt>
                <c:pt idx="2">
                  <c:v>#N/A</c:v>
                </c:pt>
                <c:pt idx="3">
                  <c:v>1.8</c:v>
                </c:pt>
                <c:pt idx="4">
                  <c:v>#N/A</c:v>
                </c:pt>
                <c:pt idx="5">
                  <c:v>1.31</c:v>
                </c:pt>
                <c:pt idx="6">
                  <c:v>#N/A</c:v>
                </c:pt>
                <c:pt idx="7">
                  <c:v>1.06</c:v>
                </c:pt>
                <c:pt idx="8">
                  <c:v>#N/A</c:v>
                </c:pt>
                <c:pt idx="9">
                  <c:v>0.69</c:v>
                </c:pt>
              </c:numCache>
            </c:numRef>
          </c:val>
          <c:extLst>
            <c:ext xmlns:c16="http://schemas.microsoft.com/office/drawing/2014/chart" uri="{C3380CC4-5D6E-409C-BE32-E72D297353CC}">
              <c16:uniqueId val="{00000007-4523-4D55-8307-7A37CD9FC0A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0.32</c:v>
                </c:pt>
                <c:pt idx="4">
                  <c:v>#N/A</c:v>
                </c:pt>
                <c:pt idx="5">
                  <c:v>0.56000000000000005</c:v>
                </c:pt>
                <c:pt idx="6">
                  <c:v>#N/A</c:v>
                </c:pt>
                <c:pt idx="7">
                  <c:v>0.94</c:v>
                </c:pt>
                <c:pt idx="8">
                  <c:v>#N/A</c:v>
                </c:pt>
                <c:pt idx="9">
                  <c:v>0.74</c:v>
                </c:pt>
              </c:numCache>
            </c:numRef>
          </c:val>
          <c:extLst>
            <c:ext xmlns:c16="http://schemas.microsoft.com/office/drawing/2014/chart" uri="{C3380CC4-5D6E-409C-BE32-E72D297353CC}">
              <c16:uniqueId val="{00000008-4523-4D55-8307-7A37CD9FC0A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6.14</c:v>
                </c:pt>
                <c:pt idx="2">
                  <c:v>#N/A</c:v>
                </c:pt>
                <c:pt idx="3">
                  <c:v>5.1100000000000003</c:v>
                </c:pt>
                <c:pt idx="4">
                  <c:v>#N/A</c:v>
                </c:pt>
                <c:pt idx="5">
                  <c:v>7.67</c:v>
                </c:pt>
                <c:pt idx="6">
                  <c:v>#N/A</c:v>
                </c:pt>
                <c:pt idx="7">
                  <c:v>7.73</c:v>
                </c:pt>
                <c:pt idx="8">
                  <c:v>#N/A</c:v>
                </c:pt>
                <c:pt idx="9">
                  <c:v>8.77</c:v>
                </c:pt>
              </c:numCache>
            </c:numRef>
          </c:val>
          <c:extLst>
            <c:ext xmlns:c16="http://schemas.microsoft.com/office/drawing/2014/chart" uri="{C3380CC4-5D6E-409C-BE32-E72D297353CC}">
              <c16:uniqueId val="{00000009-4523-4D55-8307-7A37CD9FC0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521</c:v>
                </c:pt>
                <c:pt idx="5">
                  <c:v>546</c:v>
                </c:pt>
                <c:pt idx="8">
                  <c:v>552</c:v>
                </c:pt>
                <c:pt idx="11">
                  <c:v>547</c:v>
                </c:pt>
                <c:pt idx="14">
                  <c:v>557</c:v>
                </c:pt>
              </c:numCache>
            </c:numRef>
          </c:val>
          <c:extLst>
            <c:ext xmlns:c16="http://schemas.microsoft.com/office/drawing/2014/chart" uri="{C3380CC4-5D6E-409C-BE32-E72D297353CC}">
              <c16:uniqueId val="{00000000-91CD-4CA4-A082-C1B33D8D2C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CD-4CA4-A082-C1B33D8D2C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39</c:v>
                </c:pt>
                <c:pt idx="6">
                  <c:v>47</c:v>
                </c:pt>
                <c:pt idx="9">
                  <c:v>45</c:v>
                </c:pt>
                <c:pt idx="12">
                  <c:v>32</c:v>
                </c:pt>
              </c:numCache>
            </c:numRef>
          </c:val>
          <c:extLst>
            <c:ext xmlns:c16="http://schemas.microsoft.com/office/drawing/2014/chart" uri="{C3380CC4-5D6E-409C-BE32-E72D297353CC}">
              <c16:uniqueId val="{00000002-91CD-4CA4-A082-C1B33D8D2C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32</c:v>
                </c:pt>
                <c:pt idx="6">
                  <c:v>29</c:v>
                </c:pt>
                <c:pt idx="9">
                  <c:v>31</c:v>
                </c:pt>
                <c:pt idx="12">
                  <c:v>23</c:v>
                </c:pt>
              </c:numCache>
            </c:numRef>
          </c:val>
          <c:extLst>
            <c:ext xmlns:c16="http://schemas.microsoft.com/office/drawing/2014/chart" uri="{C3380CC4-5D6E-409C-BE32-E72D297353CC}">
              <c16:uniqueId val="{00000003-91CD-4CA4-A082-C1B33D8D2C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102</c:v>
                </c:pt>
                <c:pt idx="3">
                  <c:v>164</c:v>
                </c:pt>
                <c:pt idx="6">
                  <c:v>158</c:v>
                </c:pt>
                <c:pt idx="9">
                  <c:v>181</c:v>
                </c:pt>
                <c:pt idx="12">
                  <c:v>165</c:v>
                </c:pt>
              </c:numCache>
            </c:numRef>
          </c:val>
          <c:extLst>
            <c:ext xmlns:c16="http://schemas.microsoft.com/office/drawing/2014/chart" uri="{C3380CC4-5D6E-409C-BE32-E72D297353CC}">
              <c16:uniqueId val="{00000004-91CD-4CA4-A082-C1B33D8D2C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CD-4CA4-A082-C1B33D8D2C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CD-4CA4-A082-C1B33D8D2C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592</c:v>
                </c:pt>
                <c:pt idx="3">
                  <c:v>585</c:v>
                </c:pt>
                <c:pt idx="6">
                  <c:v>603</c:v>
                </c:pt>
                <c:pt idx="9">
                  <c:v>592</c:v>
                </c:pt>
                <c:pt idx="12">
                  <c:v>595</c:v>
                </c:pt>
              </c:numCache>
            </c:numRef>
          </c:val>
          <c:extLst>
            <c:ext xmlns:c16="http://schemas.microsoft.com/office/drawing/2014/chart" uri="{C3380CC4-5D6E-409C-BE32-E72D297353CC}">
              <c16:uniqueId val="{00000007-91CD-4CA4-A082-C1B33D8D2C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c:v>
                </c:pt>
                <c:pt idx="2">
                  <c:v>#N/A</c:v>
                </c:pt>
                <c:pt idx="3">
                  <c:v>#N/A</c:v>
                </c:pt>
                <c:pt idx="4">
                  <c:v>274</c:v>
                </c:pt>
                <c:pt idx="5">
                  <c:v>#N/A</c:v>
                </c:pt>
                <c:pt idx="6">
                  <c:v>#N/A</c:v>
                </c:pt>
                <c:pt idx="7">
                  <c:v>285</c:v>
                </c:pt>
                <c:pt idx="8">
                  <c:v>#N/A</c:v>
                </c:pt>
                <c:pt idx="9">
                  <c:v>#N/A</c:v>
                </c:pt>
                <c:pt idx="10">
                  <c:v>302</c:v>
                </c:pt>
                <c:pt idx="11">
                  <c:v>#N/A</c:v>
                </c:pt>
                <c:pt idx="12">
                  <c:v>#N/A</c:v>
                </c:pt>
                <c:pt idx="13">
                  <c:v>258</c:v>
                </c:pt>
                <c:pt idx="14">
                  <c:v>#N/A</c:v>
                </c:pt>
              </c:numCache>
            </c:numRef>
          </c:val>
          <c:smooth val="0"/>
          <c:extLst>
            <c:ext xmlns:c16="http://schemas.microsoft.com/office/drawing/2014/chart" uri="{C3380CC4-5D6E-409C-BE32-E72D297353CC}">
              <c16:uniqueId val="{00000008-91CD-4CA4-A082-C1B33D8D2C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4740</c:v>
                </c:pt>
                <c:pt idx="5">
                  <c:v>4633</c:v>
                </c:pt>
                <c:pt idx="8">
                  <c:v>4633</c:v>
                </c:pt>
                <c:pt idx="11">
                  <c:v>5028</c:v>
                </c:pt>
                <c:pt idx="14">
                  <c:v>5341</c:v>
                </c:pt>
              </c:numCache>
            </c:numRef>
          </c:val>
          <c:extLst>
            <c:ext xmlns:c16="http://schemas.microsoft.com/office/drawing/2014/chart" uri="{C3380CC4-5D6E-409C-BE32-E72D297353CC}">
              <c16:uniqueId val="{00000000-0843-4AFD-840C-4F7A419DA8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1065</c:v>
                </c:pt>
                <c:pt idx="5">
                  <c:v>1002</c:v>
                </c:pt>
                <c:pt idx="8">
                  <c:v>969</c:v>
                </c:pt>
                <c:pt idx="11">
                  <c:v>972</c:v>
                </c:pt>
                <c:pt idx="14">
                  <c:v>1004</c:v>
                </c:pt>
              </c:numCache>
            </c:numRef>
          </c:val>
          <c:extLst>
            <c:ext xmlns:c16="http://schemas.microsoft.com/office/drawing/2014/chart" uri="{C3380CC4-5D6E-409C-BE32-E72D297353CC}">
              <c16:uniqueId val="{00000001-0843-4AFD-840C-4F7A419DA8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1383</c:v>
                </c:pt>
                <c:pt idx="5">
                  <c:v>1414</c:v>
                </c:pt>
                <c:pt idx="8">
                  <c:v>1511</c:v>
                </c:pt>
                <c:pt idx="11">
                  <c:v>1811</c:v>
                </c:pt>
                <c:pt idx="14">
                  <c:v>1514</c:v>
                </c:pt>
              </c:numCache>
            </c:numRef>
          </c:val>
          <c:extLst>
            <c:ext xmlns:c16="http://schemas.microsoft.com/office/drawing/2014/chart" uri="{C3380CC4-5D6E-409C-BE32-E72D297353CC}">
              <c16:uniqueId val="{00000002-0843-4AFD-840C-4F7A419DA8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43-4AFD-840C-4F7A419DA8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43-4AFD-840C-4F7A419DA8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43-4AFD-840C-4F7A419DA8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397</c:v>
                </c:pt>
                <c:pt idx="3">
                  <c:v>375</c:v>
                </c:pt>
                <c:pt idx="6">
                  <c:v>349</c:v>
                </c:pt>
                <c:pt idx="9">
                  <c:v>317</c:v>
                </c:pt>
                <c:pt idx="12">
                  <c:v>288</c:v>
                </c:pt>
              </c:numCache>
            </c:numRef>
          </c:val>
          <c:extLst>
            <c:ext xmlns:c16="http://schemas.microsoft.com/office/drawing/2014/chart" uri="{C3380CC4-5D6E-409C-BE32-E72D297353CC}">
              <c16:uniqueId val="{00000006-0843-4AFD-840C-4F7A419DA8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197</c:v>
                </c:pt>
                <c:pt idx="3">
                  <c:v>185</c:v>
                </c:pt>
                <c:pt idx="6">
                  <c:v>209</c:v>
                </c:pt>
                <c:pt idx="9">
                  <c:v>197</c:v>
                </c:pt>
                <c:pt idx="12">
                  <c:v>222</c:v>
                </c:pt>
              </c:numCache>
            </c:numRef>
          </c:val>
          <c:extLst>
            <c:ext xmlns:c16="http://schemas.microsoft.com/office/drawing/2014/chart" uri="{C3380CC4-5D6E-409C-BE32-E72D297353CC}">
              <c16:uniqueId val="{00000007-0843-4AFD-840C-4F7A419DA8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1178</c:v>
                </c:pt>
                <c:pt idx="3">
                  <c:v>1135</c:v>
                </c:pt>
                <c:pt idx="6">
                  <c:v>1053</c:v>
                </c:pt>
                <c:pt idx="9">
                  <c:v>1073</c:v>
                </c:pt>
                <c:pt idx="12">
                  <c:v>1003</c:v>
                </c:pt>
              </c:numCache>
            </c:numRef>
          </c:val>
          <c:extLst>
            <c:ext xmlns:c16="http://schemas.microsoft.com/office/drawing/2014/chart" uri="{C3380CC4-5D6E-409C-BE32-E72D297353CC}">
              <c16:uniqueId val="{00000008-0843-4AFD-840C-4F7A419DA8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327</c:v>
                </c:pt>
                <c:pt idx="3">
                  <c:v>311</c:v>
                </c:pt>
                <c:pt idx="6">
                  <c:v>250</c:v>
                </c:pt>
                <c:pt idx="9">
                  <c:v>235</c:v>
                </c:pt>
                <c:pt idx="12">
                  <c:v>197</c:v>
                </c:pt>
              </c:numCache>
            </c:numRef>
          </c:val>
          <c:extLst>
            <c:ext xmlns:c16="http://schemas.microsoft.com/office/drawing/2014/chart" uri="{C3380CC4-5D6E-409C-BE32-E72D297353CC}">
              <c16:uniqueId val="{00000009-0843-4AFD-840C-4F7A419DA8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5483</c:v>
                </c:pt>
                <c:pt idx="3">
                  <c:v>5461</c:v>
                </c:pt>
                <c:pt idx="6">
                  <c:v>5445</c:v>
                </c:pt>
                <c:pt idx="9">
                  <c:v>6237</c:v>
                </c:pt>
                <c:pt idx="12">
                  <c:v>7148</c:v>
                </c:pt>
              </c:numCache>
            </c:numRef>
          </c:val>
          <c:extLst>
            <c:ext xmlns:c16="http://schemas.microsoft.com/office/drawing/2014/chart" uri="{C3380CC4-5D6E-409C-BE32-E72D297353CC}">
              <c16:uniqueId val="{0000000A-0843-4AFD-840C-4F7A419DA8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393</c:v>
                </c:pt>
                <c:pt idx="2">
                  <c:v>#N/A</c:v>
                </c:pt>
                <c:pt idx="3">
                  <c:v>#N/A</c:v>
                </c:pt>
                <c:pt idx="4">
                  <c:v>416</c:v>
                </c:pt>
                <c:pt idx="5">
                  <c:v>#N/A</c:v>
                </c:pt>
                <c:pt idx="6">
                  <c:v>#N/A</c:v>
                </c:pt>
                <c:pt idx="7">
                  <c:v>192</c:v>
                </c:pt>
                <c:pt idx="8">
                  <c:v>#N/A</c:v>
                </c:pt>
                <c:pt idx="9">
                  <c:v>#N/A</c:v>
                </c:pt>
                <c:pt idx="10">
                  <c:v>249</c:v>
                </c:pt>
                <c:pt idx="11">
                  <c:v>#N/A</c:v>
                </c:pt>
                <c:pt idx="12">
                  <c:v>#N/A</c:v>
                </c:pt>
                <c:pt idx="13">
                  <c:v>998</c:v>
                </c:pt>
                <c:pt idx="14">
                  <c:v>#N/A</c:v>
                </c:pt>
              </c:numCache>
            </c:numRef>
          </c:val>
          <c:smooth val="0"/>
          <c:extLst>
            <c:ext xmlns:c16="http://schemas.microsoft.com/office/drawing/2014/chart" uri="{C3380CC4-5D6E-409C-BE32-E72D297353CC}">
              <c16:uniqueId val="{0000000B-0843-4AFD-840C-4F7A419DA8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690</c:v>
                </c:pt>
                <c:pt idx="1">
                  <c:v>947</c:v>
                </c:pt>
                <c:pt idx="2">
                  <c:v>900</c:v>
                </c:pt>
              </c:numCache>
            </c:numRef>
          </c:val>
          <c:extLst>
            <c:ext xmlns:c16="http://schemas.microsoft.com/office/drawing/2014/chart" uri="{C3380CC4-5D6E-409C-BE32-E72D297353CC}">
              <c16:uniqueId val="{00000000-68CD-4CD8-970B-F29C74733D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79</c:v>
                </c:pt>
                <c:pt idx="1">
                  <c:v>127</c:v>
                </c:pt>
                <c:pt idx="2">
                  <c:v>127</c:v>
                </c:pt>
              </c:numCache>
            </c:numRef>
          </c:val>
          <c:extLst>
            <c:ext xmlns:c16="http://schemas.microsoft.com/office/drawing/2014/chart" uri="{C3380CC4-5D6E-409C-BE32-E72D297353CC}">
              <c16:uniqueId val="{00000001-68CD-4CD8-970B-F29C74733D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742</c:v>
                </c:pt>
                <c:pt idx="1">
                  <c:v>737</c:v>
                </c:pt>
                <c:pt idx="2">
                  <c:v>488</c:v>
                </c:pt>
              </c:numCache>
            </c:numRef>
          </c:val>
          <c:extLst>
            <c:ext xmlns:c16="http://schemas.microsoft.com/office/drawing/2014/chart" uri="{C3380CC4-5D6E-409C-BE32-E72D297353CC}">
              <c16:uniqueId val="{00000002-68CD-4CD8-970B-F29C74733D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公営企業債の元利償還金に対する繰入金・組合等が起こした地方債の元利償還金に対する負担金・債務負担行為に基づく支出額については減少傾向であるものの、元利償還金については、令和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年から始まった庁舎建て替え・公共施設の集約化などの大型事業の起債償還により増加していくと見込まれる。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今後も普通建設事業費の年次平準化や町債の新規発行を抑制するなど将来負担を見据えた財政健全化に努めていく。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町債のうち、満期一括償還の借入はありません。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充当可能基金は減少したものの、充当可能特定歳入と基準財政需要額算入見込額が増加したことにより、充当可能財源等の総額は大きな増減は無い。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一方、庁舎の建て替え及び公共施設集約化などの大型事業が始まったことにより地方債残高は増加した結果、将来負担比率は増加しており、この傾向はあと数年見込まれる。</a:t>
          </a:r>
        </a:p>
        <a:p>
          <a:r>
            <a:rPr kumimoji="1" lang="ja-JP" altLang="en-US" sz="1400">
              <a:latin typeface="ＭＳ ゴシック" pitchFamily="49" charset="-128"/>
              <a:ea typeface="ＭＳ ゴシック" pitchFamily="49" charset="-128"/>
            </a:rPr>
            <a:t>　今後も財政調整基金など充当可能基金の確保、新規地方債の発行抑制など将来負担軽減のため、行財政改革を進め財政の健全化に努めていく。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北海道東神楽町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財政運営に必要な基金の繰り入れ・積み立てを行っており、庁舎の建て替え及び公共施設集約化の財源として公共施設整備基金より繰入れを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行ったことが基金残高の減少要因である。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事務事業の見直しや長期的視野に立った計画的な積み立て・取崩しを行い、適切な基金残高の確保に努めていく。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まちづくり基金：快適で活力あるまちづくりに要する経費に充てる。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大雪霊園管理基金：大雪霊園の管理について円滑な業務の執行に要する経費に充てる。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地域福祉基金：在宅福祉の普及及び向上、健康及び生きがいづくりの推進、その他の地域福祉の推進を図るために民間団体が行う事業の支援に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要する経費等の財源に充てる。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公共施設整備基金：公共施設の計画的な改修及び緊急な整備に要する経費に充てる。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子ども基金：町民が安心して子どもを産み育て、子どもが健やかに育つ環境の整備に要する経費に充てる。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まちづくり基金：ふるさと納税を原資とした基金であり、活力あるまちづくりを行うために積み立て及び繰り入れ行っているが、ふるさと納税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による寄附が増えたことにより、積立額が繰入額を上回ったことにより基金残高が増加している。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公共施設整備基金：庁舎の建て替え及び公共施設集約化の財源として繰り入れを行ったことにより基金残高が減少している。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事務事業の見直しや長期的視野に立った計画的な積み立て・取崩しを行い基金残高の減少に努めていく。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予算編成において、財源不足が生じることで財政調整基金の取崩しを行い事務事業の実施を行っているが、令和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年度は繰入額とほぼ同額の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積み立てを余剰金により行えたことにより基金残高は微減で推移した。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今後も財源救による取崩しが予想されるが、事務事業の見直しなど長期的視野に立った計画的な積み立てを行い財政運営に努めていく。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健全な財政運営のため町債の償還費に充てるため設置している基金であるが、町債の満期一括償還がないため増減はほぼない。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年度間の償還計画を踏まえ、基金利息分を毎年積み立てていく。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9,945
9,894
68.50
9,512,624
8,838,521
322,154
3,671,873
7,147,714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大規模な宅地造成・分譲が完売し、人口は自然増減、社会増減により微減傾向にある。</a:t>
          </a:r>
        </a:p>
        <a:p>
          <a:r>
            <a:rPr kumimoji="1" lang="ja-JP" altLang="en-US" sz="1300">
              <a:latin typeface="ＭＳ Ｐゴシック" panose="020B0600070205080204" pitchFamily="50" charset="-128"/>
              <a:ea typeface="ＭＳ Ｐゴシック" panose="020B0600070205080204" pitchFamily="50" charset="-128"/>
            </a:rPr>
            <a:t>　自主財源である町税等は前年と同程度で推移しているが、類似団体平均をやや下回っている。</a:t>
          </a:r>
        </a:p>
        <a:p>
          <a:r>
            <a:rPr kumimoji="1" lang="ja-JP" altLang="en-US" sz="1300">
              <a:latin typeface="ＭＳ Ｐゴシック" panose="020B0600070205080204" pitchFamily="50" charset="-128"/>
              <a:ea typeface="ＭＳ Ｐゴシック" panose="020B0600070205080204" pitchFamily="50" charset="-128"/>
            </a:rPr>
            <a:t>　今後も滞納処分や強制執行など税・料の徴収強化を図り、歳入の確保に努めていく。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xdr:cNvCxnSpPr/>
      </xdr:nvCxnSpPr>
      <xdr:spPr>
        <a:xfrm>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今後においても事務事業の見直しや事務効率化を図り経常経費の削減に努めていく。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42969</xdr:rowOff>
    </xdr:from>
    <xdr:to>
      <xdr:col>23</xdr:col>
      <xdr:colOff>133350</xdr:colOff>
      <xdr:row>62</xdr:row>
      <xdr:rowOff>84667</xdr:rowOff>
    </xdr:to>
    <xdr:cxnSp macro="">
      <xdr:nvCxnSpPr>
        <xdr:cNvPr id="133" name="直線コネクタ 132"/>
        <xdr:cNvCxnSpPr/>
      </xdr:nvCxnSpPr>
      <xdr:spPr>
        <a:xfrm>
          <a:off x="4114800" y="10501419"/>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42969</xdr:rowOff>
    </xdr:from>
    <xdr:to>
      <xdr:col>19</xdr:col>
      <xdr:colOff>133350</xdr:colOff>
      <xdr:row>63</xdr:row>
      <xdr:rowOff>57996</xdr:rowOff>
    </xdr:to>
    <xdr:cxnSp macro="">
      <xdr:nvCxnSpPr>
        <xdr:cNvPr id="136" name="直線コネクタ 135"/>
        <xdr:cNvCxnSpPr/>
      </xdr:nvCxnSpPr>
      <xdr:spPr>
        <a:xfrm flipV="1">
          <a:off x="3225800" y="10501419"/>
          <a:ext cx="889000" cy="3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3175</xdr:rowOff>
    </xdr:to>
    <xdr:cxnSp macro="">
      <xdr:nvCxnSpPr>
        <xdr:cNvPr id="139" name="直線コネクタ 138"/>
        <xdr:cNvCxnSpPr/>
      </xdr:nvCxnSpPr>
      <xdr:spPr>
        <a:xfrm flipV="1">
          <a:off x="2336800" y="1085934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103717</xdr:rowOff>
    </xdr:to>
    <xdr:cxnSp macro="">
      <xdr:nvCxnSpPr>
        <xdr:cNvPr id="142" name="直線コネクタ 141"/>
        <xdr:cNvCxnSpPr/>
      </xdr:nvCxnSpPr>
      <xdr:spPr>
        <a:xfrm flipV="1">
          <a:off x="1447800" y="109759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2" name="楕円 151"/>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3"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163619</xdr:rowOff>
    </xdr:from>
    <xdr:to>
      <xdr:col>19</xdr:col>
      <xdr:colOff>184150</xdr:colOff>
      <xdr:row>61</xdr:row>
      <xdr:rowOff>93769</xdr:rowOff>
    </xdr:to>
    <xdr:sp macro="" textlink="">
      <xdr:nvSpPr>
        <xdr:cNvPr id="154" name="楕円 153"/>
        <xdr:cNvSpPr/>
      </xdr:nvSpPr>
      <xdr:spPr>
        <a:xfrm>
          <a:off x="4064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103946</xdr:rowOff>
    </xdr:from>
    <xdr:ext cx="736600" cy="259045"/>
    <xdr:sp macro="" textlink="">
      <xdr:nvSpPr>
        <xdr:cNvPr id="155" name="テキスト ボックス 154"/>
        <xdr:cNvSpPr txBox="1"/>
      </xdr:nvSpPr>
      <xdr:spPr>
        <a:xfrm>
          <a:off x="3733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6" name="楕円 155"/>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7" name="テキスト ボックス 156"/>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8" name="楕円 157"/>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64152</xdr:rowOff>
    </xdr:from>
    <xdr:ext cx="762000" cy="259045"/>
    <xdr:sp macro="" textlink="">
      <xdr:nvSpPr>
        <xdr:cNvPr id="159" name="テキスト ボックス 158"/>
        <xdr:cNvSpPr txBox="1"/>
      </xdr:nvSpPr>
      <xdr:spPr>
        <a:xfrm>
          <a:off x="1955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0" name="楕円 159"/>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61" name="テキスト ボックス 160"/>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人件費・物件費共に、人口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人当たりの決算額・標準財政規模に対する決算額の割合が、類似団体平均及び全国平均を上回っている。</a:t>
          </a:r>
        </a:p>
        <a:p>
          <a:r>
            <a:rPr kumimoji="1" lang="ja-JP" altLang="en-US" sz="1300">
              <a:latin typeface="ＭＳ Ｐゴシック" panose="020B0600070205080204" pitchFamily="50" charset="-128"/>
              <a:ea typeface="ＭＳ Ｐゴシック" panose="020B0600070205080204" pitchFamily="50" charset="-128"/>
            </a:rPr>
            <a:t>　特に、物件費が大きく上回っているが、除排雪などの維持補修費に係る経費が主な要因の一つである。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115410</xdr:rowOff>
    </xdr:from>
    <xdr:to>
      <xdr:col>23</xdr:col>
      <xdr:colOff>133350</xdr:colOff>
      <xdr:row>83</xdr:row>
      <xdr:rowOff>58688</xdr:rowOff>
    </xdr:to>
    <xdr:cxnSp macro="">
      <xdr:nvCxnSpPr>
        <xdr:cNvPr id="198" name="直線コネクタ 197"/>
        <xdr:cNvCxnSpPr/>
      </xdr:nvCxnSpPr>
      <xdr:spPr>
        <a:xfrm>
          <a:off x="4114800" y="14174310"/>
          <a:ext cx="838200" cy="1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111432</xdr:rowOff>
    </xdr:from>
    <xdr:to>
      <xdr:col>19</xdr:col>
      <xdr:colOff>133350</xdr:colOff>
      <xdr:row>82</xdr:row>
      <xdr:rowOff>115410</xdr:rowOff>
    </xdr:to>
    <xdr:cxnSp macro="">
      <xdr:nvCxnSpPr>
        <xdr:cNvPr id="201" name="直線コネクタ 200"/>
        <xdr:cNvCxnSpPr/>
      </xdr:nvCxnSpPr>
      <xdr:spPr>
        <a:xfrm>
          <a:off x="3225800" y="14170332"/>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58271</xdr:rowOff>
    </xdr:from>
    <xdr:to>
      <xdr:col>15</xdr:col>
      <xdr:colOff>82550</xdr:colOff>
      <xdr:row>82</xdr:row>
      <xdr:rowOff>111432</xdr:rowOff>
    </xdr:to>
    <xdr:cxnSp macro="">
      <xdr:nvCxnSpPr>
        <xdr:cNvPr id="204" name="直線コネクタ 203"/>
        <xdr:cNvCxnSpPr/>
      </xdr:nvCxnSpPr>
      <xdr:spPr>
        <a:xfrm>
          <a:off x="2336800" y="14117171"/>
          <a:ext cx="8890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26398</xdr:rowOff>
    </xdr:from>
    <xdr:to>
      <xdr:col>11</xdr:col>
      <xdr:colOff>31750</xdr:colOff>
      <xdr:row>82</xdr:row>
      <xdr:rowOff>58271</xdr:rowOff>
    </xdr:to>
    <xdr:cxnSp macro="">
      <xdr:nvCxnSpPr>
        <xdr:cNvPr id="207" name="直線コネクタ 206"/>
        <xdr:cNvCxnSpPr/>
      </xdr:nvCxnSpPr>
      <xdr:spPr>
        <a:xfrm>
          <a:off x="1447800" y="14085298"/>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7888</xdr:rowOff>
    </xdr:from>
    <xdr:to>
      <xdr:col>23</xdr:col>
      <xdr:colOff>184150</xdr:colOff>
      <xdr:row>83</xdr:row>
      <xdr:rowOff>109488</xdr:rowOff>
    </xdr:to>
    <xdr:sp macro="" textlink="">
      <xdr:nvSpPr>
        <xdr:cNvPr id="217" name="楕円 216"/>
        <xdr:cNvSpPr/>
      </xdr:nvSpPr>
      <xdr:spPr>
        <a:xfrm>
          <a:off x="4902200" y="14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151415</xdr:rowOff>
    </xdr:from>
    <xdr:ext cx="762000" cy="259045"/>
    <xdr:sp macro="" textlink="">
      <xdr:nvSpPr>
        <xdr:cNvPr id="218" name="人件費・物件費等の状況該当値テキスト"/>
        <xdr:cNvSpPr txBox="1"/>
      </xdr:nvSpPr>
      <xdr:spPr>
        <a:xfrm>
          <a:off x="5041900" y="14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64610</xdr:rowOff>
    </xdr:from>
    <xdr:to>
      <xdr:col>19</xdr:col>
      <xdr:colOff>184150</xdr:colOff>
      <xdr:row>82</xdr:row>
      <xdr:rowOff>166210</xdr:rowOff>
    </xdr:to>
    <xdr:sp macro="" textlink="">
      <xdr:nvSpPr>
        <xdr:cNvPr id="219" name="楕円 218"/>
        <xdr:cNvSpPr/>
      </xdr:nvSpPr>
      <xdr:spPr>
        <a:xfrm>
          <a:off x="4064000" y="1412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150987</xdr:rowOff>
    </xdr:from>
    <xdr:ext cx="736600" cy="259045"/>
    <xdr:sp macro="" textlink="">
      <xdr:nvSpPr>
        <xdr:cNvPr id="220" name="テキスト ボックス 219"/>
        <xdr:cNvSpPr txBox="1"/>
      </xdr:nvSpPr>
      <xdr:spPr>
        <a:xfrm>
          <a:off x="3733800" y="1420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60632</xdr:rowOff>
    </xdr:from>
    <xdr:to>
      <xdr:col>15</xdr:col>
      <xdr:colOff>133350</xdr:colOff>
      <xdr:row>82</xdr:row>
      <xdr:rowOff>162232</xdr:rowOff>
    </xdr:to>
    <xdr:sp macro="" textlink="">
      <xdr:nvSpPr>
        <xdr:cNvPr id="221" name="楕円 220"/>
        <xdr:cNvSpPr/>
      </xdr:nvSpPr>
      <xdr:spPr>
        <a:xfrm>
          <a:off x="3175000" y="141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147009</xdr:rowOff>
    </xdr:from>
    <xdr:ext cx="762000" cy="259045"/>
    <xdr:sp macro="" textlink="">
      <xdr:nvSpPr>
        <xdr:cNvPr id="222" name="テキスト ボックス 221"/>
        <xdr:cNvSpPr txBox="1"/>
      </xdr:nvSpPr>
      <xdr:spPr>
        <a:xfrm>
          <a:off x="2844800" y="142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7471</xdr:rowOff>
    </xdr:from>
    <xdr:to>
      <xdr:col>11</xdr:col>
      <xdr:colOff>82550</xdr:colOff>
      <xdr:row>82</xdr:row>
      <xdr:rowOff>109071</xdr:rowOff>
    </xdr:to>
    <xdr:sp macro="" textlink="">
      <xdr:nvSpPr>
        <xdr:cNvPr id="223" name="楕円 222"/>
        <xdr:cNvSpPr/>
      </xdr:nvSpPr>
      <xdr:spPr>
        <a:xfrm>
          <a:off x="2286000" y="140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93848</xdr:rowOff>
    </xdr:from>
    <xdr:ext cx="762000" cy="259045"/>
    <xdr:sp macro="" textlink="">
      <xdr:nvSpPr>
        <xdr:cNvPr id="224" name="テキスト ボックス 223"/>
        <xdr:cNvSpPr txBox="1"/>
      </xdr:nvSpPr>
      <xdr:spPr>
        <a:xfrm>
          <a:off x="1955800" y="1415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147048</xdr:rowOff>
    </xdr:from>
    <xdr:to>
      <xdr:col>7</xdr:col>
      <xdr:colOff>31750</xdr:colOff>
      <xdr:row>82</xdr:row>
      <xdr:rowOff>77198</xdr:rowOff>
    </xdr:to>
    <xdr:sp macro="" textlink="">
      <xdr:nvSpPr>
        <xdr:cNvPr id="225" name="楕円 224"/>
        <xdr:cNvSpPr/>
      </xdr:nvSpPr>
      <xdr:spPr>
        <a:xfrm>
          <a:off x="1397000" y="140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61975</xdr:rowOff>
    </xdr:from>
    <xdr:ext cx="762000" cy="259045"/>
    <xdr:sp macro="" textlink="">
      <xdr:nvSpPr>
        <xdr:cNvPr id="226" name="テキスト ボックス 225"/>
        <xdr:cNvSpPr txBox="1"/>
      </xdr:nvSpPr>
      <xdr:spPr>
        <a:xfrm>
          <a:off x="1066800" y="1412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給与制度は国に準じているものの、本町では給与の独自削減は実施していないことが類似団体平均を上回っている要因と考える。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0" name="直線コネクタ 259"/>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88</xdr:row>
      <xdr:rowOff>26811</xdr:rowOff>
    </xdr:to>
    <xdr:cxnSp macro="">
      <xdr:nvCxnSpPr>
        <xdr:cNvPr id="263" name="直線コネクタ 262"/>
        <xdr:cNvCxnSpPr/>
      </xdr:nvCxnSpPr>
      <xdr:spPr>
        <a:xfrm flipV="1">
          <a:off x="15290800" y="1484630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88</xdr:row>
      <xdr:rowOff>26811</xdr:rowOff>
    </xdr:to>
    <xdr:cxnSp macro="">
      <xdr:nvCxnSpPr>
        <xdr:cNvPr id="266" name="直線コネクタ 265"/>
        <xdr:cNvCxnSpPr/>
      </xdr:nvCxnSpPr>
      <xdr:spPr>
        <a:xfrm>
          <a:off x="14401800" y="150339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117828</xdr:rowOff>
    </xdr:to>
    <xdr:cxnSp macro="">
      <xdr:nvCxnSpPr>
        <xdr:cNvPr id="269" name="直線コネクタ 268"/>
        <xdr:cNvCxnSpPr/>
      </xdr:nvCxnSpPr>
      <xdr:spPr>
        <a:xfrm>
          <a:off x="13512800" y="149133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1" name="楕円 280"/>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2" name="テキスト ボックス 28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3" name="楕円 282"/>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4" name="テキスト ボックス 283"/>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67028</xdr:rowOff>
    </xdr:from>
    <xdr:to>
      <xdr:col>68</xdr:col>
      <xdr:colOff>203200</xdr:colOff>
      <xdr:row>87</xdr:row>
      <xdr:rowOff>168628</xdr:rowOff>
    </xdr:to>
    <xdr:sp macro="" textlink="">
      <xdr:nvSpPr>
        <xdr:cNvPr id="285" name="楕円 284"/>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153405</xdr:rowOff>
    </xdr:from>
    <xdr:ext cx="762000" cy="259045"/>
    <xdr:sp macro="" textlink="">
      <xdr:nvSpPr>
        <xdr:cNvPr id="286" name="テキスト ボックス 285"/>
        <xdr:cNvSpPr txBox="1"/>
      </xdr:nvSpPr>
      <xdr:spPr>
        <a:xfrm>
          <a:off x="14020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平成初期から人口急増期の行政需要に対応するため、所要の職員数を確保した。</a:t>
          </a:r>
        </a:p>
        <a:p>
          <a:r>
            <a:rPr kumimoji="1" lang="ja-JP" altLang="en-US" sz="1300">
              <a:latin typeface="ＭＳ Ｐゴシック" panose="020B0600070205080204" pitchFamily="50" charset="-128"/>
              <a:ea typeface="ＭＳ Ｐゴシック" panose="020B0600070205080204" pitchFamily="50" charset="-128"/>
            </a:rPr>
            <a:t>　その後、定員管理計画及び平成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％の人員削減を目標とした集中改革プランに沿い、職員数を削減してきたところである。</a:t>
          </a:r>
        </a:p>
        <a:p>
          <a:r>
            <a:rPr kumimoji="1" lang="ja-JP" altLang="en-US" sz="1300">
              <a:latin typeface="ＭＳ Ｐゴシック" panose="020B0600070205080204" pitchFamily="50" charset="-128"/>
              <a:ea typeface="ＭＳ Ｐゴシック" panose="020B0600070205080204" pitchFamily="50" charset="-128"/>
            </a:rPr>
            <a:t>　現在、類似団体平均を若干上回っているが、行政事務のデジタル化を推進するなど効率化を図りながら適正な職員数を維持していく。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3911</xdr:rowOff>
    </xdr:from>
    <xdr:to>
      <xdr:col>81</xdr:col>
      <xdr:colOff>44450</xdr:colOff>
      <xdr:row>62</xdr:row>
      <xdr:rowOff>23699</xdr:rowOff>
    </xdr:to>
    <xdr:cxnSp macro="">
      <xdr:nvCxnSpPr>
        <xdr:cNvPr id="320" name="直線コネクタ 319"/>
        <xdr:cNvCxnSpPr/>
      </xdr:nvCxnSpPr>
      <xdr:spPr>
        <a:xfrm flipV="1">
          <a:off x="16179800" y="10633811"/>
          <a:ext cx="8382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20803</xdr:rowOff>
    </xdr:from>
    <xdr:to>
      <xdr:col>77</xdr:col>
      <xdr:colOff>44450</xdr:colOff>
      <xdr:row>62</xdr:row>
      <xdr:rowOff>23699</xdr:rowOff>
    </xdr:to>
    <xdr:cxnSp macro="">
      <xdr:nvCxnSpPr>
        <xdr:cNvPr id="323" name="直線コネクタ 322"/>
        <xdr:cNvCxnSpPr/>
      </xdr:nvCxnSpPr>
      <xdr:spPr>
        <a:xfrm>
          <a:off x="15290800" y="1065070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6807</xdr:rowOff>
    </xdr:from>
    <xdr:to>
      <xdr:col>72</xdr:col>
      <xdr:colOff>203200</xdr:colOff>
      <xdr:row>62</xdr:row>
      <xdr:rowOff>20803</xdr:rowOff>
    </xdr:to>
    <xdr:cxnSp macro="">
      <xdr:nvCxnSpPr>
        <xdr:cNvPr id="326" name="直線コネクタ 325"/>
        <xdr:cNvCxnSpPr/>
      </xdr:nvCxnSpPr>
      <xdr:spPr>
        <a:xfrm>
          <a:off x="14401800" y="10636707"/>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159918</xdr:rowOff>
    </xdr:from>
    <xdr:to>
      <xdr:col>68</xdr:col>
      <xdr:colOff>152400</xdr:colOff>
      <xdr:row>62</xdr:row>
      <xdr:rowOff>6807</xdr:rowOff>
    </xdr:to>
    <xdr:cxnSp macro="">
      <xdr:nvCxnSpPr>
        <xdr:cNvPr id="329" name="直線コネクタ 328"/>
        <xdr:cNvCxnSpPr/>
      </xdr:nvCxnSpPr>
      <xdr:spPr>
        <a:xfrm>
          <a:off x="13512800" y="1061836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124561</xdr:rowOff>
    </xdr:from>
    <xdr:to>
      <xdr:col>81</xdr:col>
      <xdr:colOff>95250</xdr:colOff>
      <xdr:row>62</xdr:row>
      <xdr:rowOff>54711</xdr:rowOff>
    </xdr:to>
    <xdr:sp macro="" textlink="">
      <xdr:nvSpPr>
        <xdr:cNvPr id="339" name="楕円 338"/>
        <xdr:cNvSpPr/>
      </xdr:nvSpPr>
      <xdr:spPr>
        <a:xfrm>
          <a:off x="16967200" y="105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96638</xdr:rowOff>
    </xdr:from>
    <xdr:ext cx="762000" cy="259045"/>
    <xdr:sp macro="" textlink="">
      <xdr:nvSpPr>
        <xdr:cNvPr id="340" name="定員管理の状況該当値テキスト"/>
        <xdr:cNvSpPr txBox="1"/>
      </xdr:nvSpPr>
      <xdr:spPr>
        <a:xfrm>
          <a:off x="17106900" y="1055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144349</xdr:rowOff>
    </xdr:from>
    <xdr:to>
      <xdr:col>77</xdr:col>
      <xdr:colOff>95250</xdr:colOff>
      <xdr:row>62</xdr:row>
      <xdr:rowOff>74499</xdr:rowOff>
    </xdr:to>
    <xdr:sp macro="" textlink="">
      <xdr:nvSpPr>
        <xdr:cNvPr id="341" name="楕円 340"/>
        <xdr:cNvSpPr/>
      </xdr:nvSpPr>
      <xdr:spPr>
        <a:xfrm>
          <a:off x="16129000" y="106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59276</xdr:rowOff>
    </xdr:from>
    <xdr:ext cx="736600" cy="259045"/>
    <xdr:sp macro="" textlink="">
      <xdr:nvSpPr>
        <xdr:cNvPr id="342" name="テキスト ボックス 341"/>
        <xdr:cNvSpPr txBox="1"/>
      </xdr:nvSpPr>
      <xdr:spPr>
        <a:xfrm>
          <a:off x="15798800" y="10689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141453</xdr:rowOff>
    </xdr:from>
    <xdr:to>
      <xdr:col>73</xdr:col>
      <xdr:colOff>44450</xdr:colOff>
      <xdr:row>62</xdr:row>
      <xdr:rowOff>71603</xdr:rowOff>
    </xdr:to>
    <xdr:sp macro="" textlink="">
      <xdr:nvSpPr>
        <xdr:cNvPr id="343" name="楕円 342"/>
        <xdr:cNvSpPr/>
      </xdr:nvSpPr>
      <xdr:spPr>
        <a:xfrm>
          <a:off x="152400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56380</xdr:rowOff>
    </xdr:from>
    <xdr:ext cx="762000" cy="259045"/>
    <xdr:sp macro="" textlink="">
      <xdr:nvSpPr>
        <xdr:cNvPr id="344" name="テキスト ボックス 343"/>
        <xdr:cNvSpPr txBox="1"/>
      </xdr:nvSpPr>
      <xdr:spPr>
        <a:xfrm>
          <a:off x="14909800" y="1068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127457</xdr:rowOff>
    </xdr:from>
    <xdr:to>
      <xdr:col>68</xdr:col>
      <xdr:colOff>203200</xdr:colOff>
      <xdr:row>62</xdr:row>
      <xdr:rowOff>57607</xdr:rowOff>
    </xdr:to>
    <xdr:sp macro="" textlink="">
      <xdr:nvSpPr>
        <xdr:cNvPr id="345" name="楕円 344"/>
        <xdr:cNvSpPr/>
      </xdr:nvSpPr>
      <xdr:spPr>
        <a:xfrm>
          <a:off x="14351000" y="105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42384</xdr:rowOff>
    </xdr:from>
    <xdr:ext cx="762000" cy="259045"/>
    <xdr:sp macro="" textlink="">
      <xdr:nvSpPr>
        <xdr:cNvPr id="346" name="テキスト ボックス 345"/>
        <xdr:cNvSpPr txBox="1"/>
      </xdr:nvSpPr>
      <xdr:spPr>
        <a:xfrm>
          <a:off x="14020800" y="106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109118</xdr:rowOff>
    </xdr:from>
    <xdr:to>
      <xdr:col>64</xdr:col>
      <xdr:colOff>152400</xdr:colOff>
      <xdr:row>62</xdr:row>
      <xdr:rowOff>39268</xdr:rowOff>
    </xdr:to>
    <xdr:sp macro="" textlink="">
      <xdr:nvSpPr>
        <xdr:cNvPr id="347" name="楕円 346"/>
        <xdr:cNvSpPr/>
      </xdr:nvSpPr>
      <xdr:spPr>
        <a:xfrm>
          <a:off x="13462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24045</xdr:rowOff>
    </xdr:from>
    <xdr:ext cx="762000" cy="259045"/>
    <xdr:sp macro="" textlink="">
      <xdr:nvSpPr>
        <xdr:cNvPr id="348" name="テキスト ボックス 347"/>
        <xdr:cNvSpPr txBox="1"/>
      </xdr:nvSpPr>
      <xdr:spPr>
        <a:xfrm>
          <a:off x="13131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年から始まった庁舎建て替え・公共施設の集約化などの大型事業により、地方債発行額が増加しているものの元金償還の据置期間であるため横ばいで推移している。</a:t>
          </a:r>
        </a:p>
        <a:p>
          <a:r>
            <a:rPr kumimoji="1" lang="ja-JP" altLang="en-US" sz="1300">
              <a:latin typeface="ＭＳ Ｐゴシック" panose="020B0600070205080204" pitchFamily="50" charset="-128"/>
              <a:ea typeface="ＭＳ Ｐゴシック" panose="020B0600070205080204" pitchFamily="50" charset="-128"/>
            </a:rPr>
            <a:t>　今後、元金償還が始まると当該指標も増加していくと見込まれるため、その他事業に対する地方債発行抑制や年次平準化に努め、将来負担を見据えた財政健全化に努めていく。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121920</xdr:rowOff>
    </xdr:to>
    <xdr:cxnSp macro="">
      <xdr:nvCxnSpPr>
        <xdr:cNvPr id="381" name="直線コネクタ 380"/>
        <xdr:cNvCxnSpPr/>
      </xdr:nvCxnSpPr>
      <xdr:spPr>
        <a:xfrm flipV="1">
          <a:off x="16179800" y="72906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121920</xdr:rowOff>
    </xdr:to>
    <xdr:cxnSp macro="">
      <xdr:nvCxnSpPr>
        <xdr:cNvPr id="384" name="直線コネクタ 383"/>
        <xdr:cNvCxnSpPr/>
      </xdr:nvCxnSpPr>
      <xdr:spPr>
        <a:xfrm>
          <a:off x="15290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97790</xdr:rowOff>
    </xdr:to>
    <xdr:cxnSp macro="">
      <xdr:nvCxnSpPr>
        <xdr:cNvPr id="387" name="直線コネクタ 386"/>
        <xdr:cNvCxnSpPr/>
      </xdr:nvCxnSpPr>
      <xdr:spPr>
        <a:xfrm>
          <a:off x="14401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97790</xdr:rowOff>
    </xdr:to>
    <xdr:cxnSp macro="">
      <xdr:nvCxnSpPr>
        <xdr:cNvPr id="390" name="直線コネクタ 389"/>
        <xdr:cNvCxnSpPr/>
      </xdr:nvCxnSpPr>
      <xdr:spPr>
        <a:xfrm>
          <a:off x="13512800" y="729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0" name="楕円 399"/>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1"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4" name="楕円 403"/>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5" name="テキスト ボックス 404"/>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6" name="楕円 40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7" name="テキスト ボックス 40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8" name="楕円 407"/>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9" name="テキスト ボックス 408"/>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年から始まった庁舎建て替え・公共施設の集約化などの大型事業により地方債発行額が多額となっており、地方債残高が増加傾向にある。</a:t>
          </a:r>
        </a:p>
        <a:p>
          <a:r>
            <a:rPr kumimoji="1" lang="ja-JP" altLang="en-US" sz="1300">
              <a:latin typeface="ＭＳ Ｐゴシック" panose="020B0600070205080204" pitchFamily="50" charset="-128"/>
              <a:ea typeface="ＭＳ Ｐゴシック" panose="020B0600070205080204" pitchFamily="50" charset="-128"/>
            </a:rPr>
            <a:t>　地方債発行事業の年度間平準化や地方債発行抑制に努め財政の健全化に努めていく。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170543</xdr:rowOff>
    </xdr:from>
    <xdr:to>
      <xdr:col>81</xdr:col>
      <xdr:colOff>44450</xdr:colOff>
      <xdr:row>15</xdr:row>
      <xdr:rowOff>97669</xdr:rowOff>
    </xdr:to>
    <xdr:cxnSp macro="">
      <xdr:nvCxnSpPr>
        <xdr:cNvPr id="445" name="直線コネクタ 444"/>
        <xdr:cNvCxnSpPr/>
      </xdr:nvCxnSpPr>
      <xdr:spPr>
        <a:xfrm>
          <a:off x="16179800" y="2399393"/>
          <a:ext cx="8382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155605</xdr:rowOff>
    </xdr:from>
    <xdr:to>
      <xdr:col>77</xdr:col>
      <xdr:colOff>44450</xdr:colOff>
      <xdr:row>13</xdr:row>
      <xdr:rowOff>170543</xdr:rowOff>
    </xdr:to>
    <xdr:cxnSp macro="">
      <xdr:nvCxnSpPr>
        <xdr:cNvPr id="448" name="直線コネクタ 447"/>
        <xdr:cNvCxnSpPr/>
      </xdr:nvCxnSpPr>
      <xdr:spPr>
        <a:xfrm>
          <a:off x="15290800" y="238445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155605</xdr:rowOff>
    </xdr:from>
    <xdr:to>
      <xdr:col>72</xdr:col>
      <xdr:colOff>203200</xdr:colOff>
      <xdr:row>14</xdr:row>
      <xdr:rowOff>77228</xdr:rowOff>
    </xdr:to>
    <xdr:cxnSp macro="">
      <xdr:nvCxnSpPr>
        <xdr:cNvPr id="451" name="直線コネクタ 450"/>
        <xdr:cNvCxnSpPr/>
      </xdr:nvCxnSpPr>
      <xdr:spPr>
        <a:xfrm flipV="1">
          <a:off x="14401800" y="2384455"/>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53" name="テキスト ボックス 452"/>
        <xdr:cNvSpPr txBox="1"/>
      </xdr:nvSpPr>
      <xdr:spPr>
        <a:xfrm>
          <a:off x="14909800" y="2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69185</xdr:rowOff>
    </xdr:from>
    <xdr:to>
      <xdr:col>68</xdr:col>
      <xdr:colOff>152400</xdr:colOff>
      <xdr:row>14</xdr:row>
      <xdr:rowOff>77228</xdr:rowOff>
    </xdr:to>
    <xdr:cxnSp macro="">
      <xdr:nvCxnSpPr>
        <xdr:cNvPr id="454" name="直線コネクタ 453"/>
        <xdr:cNvCxnSpPr/>
      </xdr:nvCxnSpPr>
      <xdr:spPr>
        <a:xfrm>
          <a:off x="13512800" y="246948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46869</xdr:rowOff>
    </xdr:from>
    <xdr:to>
      <xdr:col>81</xdr:col>
      <xdr:colOff>95250</xdr:colOff>
      <xdr:row>15</xdr:row>
      <xdr:rowOff>148469</xdr:rowOff>
    </xdr:to>
    <xdr:sp macro="" textlink="">
      <xdr:nvSpPr>
        <xdr:cNvPr id="464" name="楕円 463"/>
        <xdr:cNvSpPr/>
      </xdr:nvSpPr>
      <xdr:spPr>
        <a:xfrm>
          <a:off x="16967200" y="26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18946</xdr:rowOff>
    </xdr:from>
    <xdr:ext cx="762000" cy="259045"/>
    <xdr:sp macro="" textlink="">
      <xdr:nvSpPr>
        <xdr:cNvPr id="465" name="将来負担の状況該当値テキスト"/>
        <xdr:cNvSpPr txBox="1"/>
      </xdr:nvSpPr>
      <xdr:spPr>
        <a:xfrm>
          <a:off x="17106900" y="259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119743</xdr:rowOff>
    </xdr:from>
    <xdr:to>
      <xdr:col>77</xdr:col>
      <xdr:colOff>95250</xdr:colOff>
      <xdr:row>14</xdr:row>
      <xdr:rowOff>49893</xdr:rowOff>
    </xdr:to>
    <xdr:sp macro="" textlink="">
      <xdr:nvSpPr>
        <xdr:cNvPr id="466" name="楕円 465"/>
        <xdr:cNvSpPr/>
      </xdr:nvSpPr>
      <xdr:spPr>
        <a:xfrm>
          <a:off x="16129000" y="23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67" name="テキスト ボックス 466"/>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104805</xdr:rowOff>
    </xdr:from>
    <xdr:to>
      <xdr:col>73</xdr:col>
      <xdr:colOff>44450</xdr:colOff>
      <xdr:row>14</xdr:row>
      <xdr:rowOff>34955</xdr:rowOff>
    </xdr:to>
    <xdr:sp macro="" textlink="">
      <xdr:nvSpPr>
        <xdr:cNvPr id="468" name="楕円 467"/>
        <xdr:cNvSpPr/>
      </xdr:nvSpPr>
      <xdr:spPr>
        <a:xfrm>
          <a:off x="15240000" y="23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45132</xdr:rowOff>
    </xdr:from>
    <xdr:ext cx="762000" cy="259045"/>
    <xdr:sp macro="" textlink="">
      <xdr:nvSpPr>
        <xdr:cNvPr id="469" name="テキスト ボックス 468"/>
        <xdr:cNvSpPr txBox="1"/>
      </xdr:nvSpPr>
      <xdr:spPr>
        <a:xfrm>
          <a:off x="14909800" y="21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26428</xdr:rowOff>
    </xdr:from>
    <xdr:to>
      <xdr:col>68</xdr:col>
      <xdr:colOff>203200</xdr:colOff>
      <xdr:row>14</xdr:row>
      <xdr:rowOff>128028</xdr:rowOff>
    </xdr:to>
    <xdr:sp macro="" textlink="">
      <xdr:nvSpPr>
        <xdr:cNvPr id="470" name="楕円 469"/>
        <xdr:cNvSpPr/>
      </xdr:nvSpPr>
      <xdr:spPr>
        <a:xfrm>
          <a:off x="14351000" y="2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112805</xdr:rowOff>
    </xdr:from>
    <xdr:ext cx="762000" cy="259045"/>
    <xdr:sp macro="" textlink="">
      <xdr:nvSpPr>
        <xdr:cNvPr id="471" name="テキスト ボックス 470"/>
        <xdr:cNvSpPr txBox="1"/>
      </xdr:nvSpPr>
      <xdr:spPr>
        <a:xfrm>
          <a:off x="14020800" y="25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18385</xdr:rowOff>
    </xdr:from>
    <xdr:to>
      <xdr:col>64</xdr:col>
      <xdr:colOff>152400</xdr:colOff>
      <xdr:row>14</xdr:row>
      <xdr:rowOff>119985</xdr:rowOff>
    </xdr:to>
    <xdr:sp macro="" textlink="">
      <xdr:nvSpPr>
        <xdr:cNvPr id="472" name="楕円 471"/>
        <xdr:cNvSpPr/>
      </xdr:nvSpPr>
      <xdr:spPr>
        <a:xfrm>
          <a:off x="13462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104762</xdr:rowOff>
    </xdr:from>
    <xdr:ext cx="762000" cy="259045"/>
    <xdr:sp macro="" textlink="">
      <xdr:nvSpPr>
        <xdr:cNvPr id="473" name="テキスト ボックス 472"/>
        <xdr:cNvSpPr txBox="1"/>
      </xdr:nvSpPr>
      <xdr:spPr>
        <a:xfrm>
          <a:off x="13131800" y="25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9,945
9,894
68.50
9,512,624
8,838,521
322,154
3,671,873
7,147,714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類似団体平均とほぼ同程度の割合であるものの、人口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人当たり決算額は、類似団体平均及び全国平均を上回っている。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96520</xdr:rowOff>
    </xdr:from>
    <xdr:to>
      <xdr:col>24</xdr:col>
      <xdr:colOff>25400</xdr:colOff>
      <xdr:row>36</xdr:row>
      <xdr:rowOff>16510</xdr:rowOff>
    </xdr:to>
    <xdr:cxnSp macro="">
      <xdr:nvCxnSpPr>
        <xdr:cNvPr id="66" name="直線コネクタ 65"/>
        <xdr:cNvCxnSpPr/>
      </xdr:nvCxnSpPr>
      <xdr:spPr>
        <a:xfrm>
          <a:off x="3987800" y="60972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96520</xdr:rowOff>
    </xdr:from>
    <xdr:to>
      <xdr:col>19</xdr:col>
      <xdr:colOff>187325</xdr:colOff>
      <xdr:row>36</xdr:row>
      <xdr:rowOff>81280</xdr:rowOff>
    </xdr:to>
    <xdr:cxnSp macro="">
      <xdr:nvCxnSpPr>
        <xdr:cNvPr id="69" name="直線コネクタ 68"/>
        <xdr:cNvCxnSpPr/>
      </xdr:nvCxnSpPr>
      <xdr:spPr>
        <a:xfrm flipV="1">
          <a:off x="3098800" y="60972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127000</xdr:rowOff>
    </xdr:to>
    <xdr:cxnSp macro="">
      <xdr:nvCxnSpPr>
        <xdr:cNvPr id="72" name="直線コネクタ 71"/>
        <xdr:cNvCxnSpPr/>
      </xdr:nvCxnSpPr>
      <xdr:spPr>
        <a:xfrm flipV="1">
          <a:off x="2209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157480</xdr:rowOff>
    </xdr:to>
    <xdr:cxnSp macro="">
      <xdr:nvCxnSpPr>
        <xdr:cNvPr id="75" name="直線コネクタ 74"/>
        <xdr:cNvCxnSpPr/>
      </xdr:nvCxnSpPr>
      <xdr:spPr>
        <a:xfrm flipV="1">
          <a:off x="1320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137160</xdr:rowOff>
    </xdr:from>
    <xdr:to>
      <xdr:col>24</xdr:col>
      <xdr:colOff>76200</xdr:colOff>
      <xdr:row>36</xdr:row>
      <xdr:rowOff>67310</xdr:rowOff>
    </xdr:to>
    <xdr:sp macro="" textlink="">
      <xdr:nvSpPr>
        <xdr:cNvPr id="85" name="楕円 84"/>
        <xdr:cNvSpPr/>
      </xdr:nvSpPr>
      <xdr:spPr>
        <a:xfrm>
          <a:off x="4775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153687</xdr:rowOff>
    </xdr:from>
    <xdr:ext cx="762000" cy="259045"/>
    <xdr:sp macro="" textlink="">
      <xdr:nvSpPr>
        <xdr:cNvPr id="86" name="人件費該当値テキスト"/>
        <xdr:cNvSpPr txBox="1"/>
      </xdr:nvSpPr>
      <xdr:spPr>
        <a:xfrm>
          <a:off x="49149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45720</xdr:rowOff>
    </xdr:from>
    <xdr:to>
      <xdr:col>20</xdr:col>
      <xdr:colOff>38100</xdr:colOff>
      <xdr:row>35</xdr:row>
      <xdr:rowOff>147320</xdr:rowOff>
    </xdr:to>
    <xdr:sp macro="" textlink="">
      <xdr:nvSpPr>
        <xdr:cNvPr id="87" name="楕円 86"/>
        <xdr:cNvSpPr/>
      </xdr:nvSpPr>
      <xdr:spPr>
        <a:xfrm>
          <a:off x="3937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157497</xdr:rowOff>
    </xdr:from>
    <xdr:ext cx="736600" cy="259045"/>
    <xdr:sp macro="" textlink="">
      <xdr:nvSpPr>
        <xdr:cNvPr id="88" name="テキスト ボックス 87"/>
        <xdr:cNvSpPr txBox="1"/>
      </xdr:nvSpPr>
      <xdr:spPr>
        <a:xfrm>
          <a:off x="3606800" y="5815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経常収支比率は類似団体平均を下回っている。今後も事務事業の見直しや効率化、電子行政化を進め運営コストの削減に努めていく。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117475</xdr:rowOff>
    </xdr:from>
    <xdr:to>
      <xdr:col>82</xdr:col>
      <xdr:colOff>107950</xdr:colOff>
      <xdr:row>15</xdr:row>
      <xdr:rowOff>60325</xdr:rowOff>
    </xdr:to>
    <xdr:cxnSp macro="">
      <xdr:nvCxnSpPr>
        <xdr:cNvPr id="131" name="直線コネクタ 130"/>
        <xdr:cNvCxnSpPr/>
      </xdr:nvCxnSpPr>
      <xdr:spPr>
        <a:xfrm>
          <a:off x="15671800" y="25177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117475</xdr:rowOff>
    </xdr:from>
    <xdr:to>
      <xdr:col>78</xdr:col>
      <xdr:colOff>69850</xdr:colOff>
      <xdr:row>14</xdr:row>
      <xdr:rowOff>127000</xdr:rowOff>
    </xdr:to>
    <xdr:cxnSp macro="">
      <xdr:nvCxnSpPr>
        <xdr:cNvPr id="134" name="直線コネクタ 133"/>
        <xdr:cNvCxnSpPr/>
      </xdr:nvCxnSpPr>
      <xdr:spPr>
        <a:xfrm flipV="1">
          <a:off x="14782800" y="2517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16</xdr:row>
      <xdr:rowOff>12700</xdr:rowOff>
    </xdr:to>
    <xdr:cxnSp macro="">
      <xdr:nvCxnSpPr>
        <xdr:cNvPr id="137" name="直線コネクタ 136"/>
        <xdr:cNvCxnSpPr/>
      </xdr:nvCxnSpPr>
      <xdr:spPr>
        <a:xfrm flipV="1">
          <a:off x="13893800" y="252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31750</xdr:rowOff>
    </xdr:to>
    <xdr:cxnSp macro="">
      <xdr:nvCxnSpPr>
        <xdr:cNvPr id="140" name="直線コネクタ 139"/>
        <xdr:cNvCxnSpPr/>
      </xdr:nvCxnSpPr>
      <xdr:spPr>
        <a:xfrm flipV="1">
          <a:off x="13004800" y="275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xdr:rowOff>
    </xdr:from>
    <xdr:to>
      <xdr:col>82</xdr:col>
      <xdr:colOff>158750</xdr:colOff>
      <xdr:row>15</xdr:row>
      <xdr:rowOff>111125</xdr:rowOff>
    </xdr:to>
    <xdr:sp macro="" textlink="">
      <xdr:nvSpPr>
        <xdr:cNvPr id="150" name="楕円 149"/>
        <xdr:cNvSpPr/>
      </xdr:nvSpPr>
      <xdr:spPr>
        <a:xfrm>
          <a:off x="16459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26052</xdr:rowOff>
    </xdr:from>
    <xdr:ext cx="762000" cy="259045"/>
    <xdr:sp macro="" textlink="">
      <xdr:nvSpPr>
        <xdr:cNvPr id="151" name="物件費該当値テキスト"/>
        <xdr:cNvSpPr txBox="1"/>
      </xdr:nvSpPr>
      <xdr:spPr>
        <a:xfrm>
          <a:off x="165989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66675</xdr:rowOff>
    </xdr:from>
    <xdr:to>
      <xdr:col>78</xdr:col>
      <xdr:colOff>120650</xdr:colOff>
      <xdr:row>14</xdr:row>
      <xdr:rowOff>168275</xdr:rowOff>
    </xdr:to>
    <xdr:sp macro="" textlink="">
      <xdr:nvSpPr>
        <xdr:cNvPr id="152" name="楕円 151"/>
        <xdr:cNvSpPr/>
      </xdr:nvSpPr>
      <xdr:spPr>
        <a:xfrm>
          <a:off x="15621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7002</xdr:rowOff>
    </xdr:from>
    <xdr:ext cx="736600" cy="259045"/>
    <xdr:sp macro="" textlink="">
      <xdr:nvSpPr>
        <xdr:cNvPr id="153" name="テキスト ボックス 152"/>
        <xdr:cNvSpPr txBox="1"/>
      </xdr:nvSpPr>
      <xdr:spPr>
        <a:xfrm>
          <a:off x="15290800" y="223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4" name="楕円 153"/>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5" name="テキスト ボックス 154"/>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8" name="楕円 157"/>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59" name="テキスト ボックス 158"/>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人当たりの決算額・標準財政規模に対する決算額の割合共に、類似団体平均及び全国平均を下回っている。</a:t>
          </a:r>
        </a:p>
        <a:p>
          <a:r>
            <a:rPr kumimoji="1" lang="ja-JP" altLang="en-US" sz="1300">
              <a:latin typeface="ＭＳ Ｐゴシック" panose="020B0600070205080204" pitchFamily="50" charset="-128"/>
              <a:ea typeface="ＭＳ Ｐゴシック" panose="020B0600070205080204" pitchFamily="50" charset="-128"/>
            </a:rPr>
            <a:t>　目的別では、教育費のみ類似団体平均及び全国平均を大きく上回っているが、年少人口の割合が高いことから、子ども子育て支援制度に係る費用が大きいためである。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118835</xdr:rowOff>
    </xdr:to>
    <xdr:cxnSp macro="">
      <xdr:nvCxnSpPr>
        <xdr:cNvPr id="193" name="直線コネクタ 192"/>
        <xdr:cNvCxnSpPr/>
      </xdr:nvCxnSpPr>
      <xdr:spPr>
        <a:xfrm>
          <a:off x="3987800" y="9537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34472</xdr:rowOff>
    </xdr:to>
    <xdr:cxnSp macro="">
      <xdr:nvCxnSpPr>
        <xdr:cNvPr id="196" name="直線コネクタ 195"/>
        <xdr:cNvCxnSpPr/>
      </xdr:nvCxnSpPr>
      <xdr:spPr>
        <a:xfrm flipV="1">
          <a:off x="3098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45357</xdr:rowOff>
    </xdr:to>
    <xdr:cxnSp macro="">
      <xdr:nvCxnSpPr>
        <xdr:cNvPr id="199" name="直線コネクタ 198"/>
        <xdr:cNvCxnSpPr/>
      </xdr:nvCxnSpPr>
      <xdr:spPr>
        <a:xfrm flipV="1">
          <a:off x="2209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80735</xdr:rowOff>
    </xdr:to>
    <xdr:cxnSp macro="">
      <xdr:nvCxnSpPr>
        <xdr:cNvPr id="202" name="直線コネクタ 201"/>
        <xdr:cNvCxnSpPr/>
      </xdr:nvCxnSpPr>
      <xdr:spPr>
        <a:xfrm flipV="1">
          <a:off x="1320800" y="96465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2" name="楕円 211"/>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3"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4" name="楕円 213"/>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5" name="テキスト ボックス 214"/>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6" name="楕円 215"/>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7" name="テキスト ボックス 216"/>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8" name="楕円 217"/>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9" name="テキスト ボックス 218"/>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20" name="楕円 219"/>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21" name="テキスト ボックス 220"/>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経常収支比率、決算額ともに類似団体平均を下回っている。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これは、医療保険業務を広域連合（負担金）で行っていることが主な要因である。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76381</xdr:rowOff>
    </xdr:from>
    <xdr:to>
      <xdr:col>82</xdr:col>
      <xdr:colOff>107950</xdr:colOff>
      <xdr:row>53</xdr:row>
      <xdr:rowOff>141696</xdr:rowOff>
    </xdr:to>
    <xdr:cxnSp macro="">
      <xdr:nvCxnSpPr>
        <xdr:cNvPr id="255" name="直線コネクタ 254"/>
        <xdr:cNvCxnSpPr/>
      </xdr:nvCxnSpPr>
      <xdr:spPr>
        <a:xfrm>
          <a:off x="15671800" y="91632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76381</xdr:rowOff>
    </xdr:from>
    <xdr:to>
      <xdr:col>78</xdr:col>
      <xdr:colOff>69850</xdr:colOff>
      <xdr:row>53</xdr:row>
      <xdr:rowOff>154759</xdr:rowOff>
    </xdr:to>
    <xdr:cxnSp macro="">
      <xdr:nvCxnSpPr>
        <xdr:cNvPr id="258" name="直線コネクタ 257"/>
        <xdr:cNvCxnSpPr/>
      </xdr:nvCxnSpPr>
      <xdr:spPr>
        <a:xfrm flipV="1">
          <a:off x="14782800" y="91632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56787</xdr:rowOff>
    </xdr:from>
    <xdr:to>
      <xdr:col>73</xdr:col>
      <xdr:colOff>180975</xdr:colOff>
      <xdr:row>53</xdr:row>
      <xdr:rowOff>154759</xdr:rowOff>
    </xdr:to>
    <xdr:cxnSp macro="">
      <xdr:nvCxnSpPr>
        <xdr:cNvPr id="261" name="直線コネクタ 260"/>
        <xdr:cNvCxnSpPr/>
      </xdr:nvCxnSpPr>
      <xdr:spPr>
        <a:xfrm>
          <a:off x="13893800" y="914363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56787</xdr:rowOff>
    </xdr:from>
    <xdr:to>
      <xdr:col>69</xdr:col>
      <xdr:colOff>92075</xdr:colOff>
      <xdr:row>53</xdr:row>
      <xdr:rowOff>102507</xdr:rowOff>
    </xdr:to>
    <xdr:cxnSp macro="">
      <xdr:nvCxnSpPr>
        <xdr:cNvPr id="264" name="直線コネクタ 263"/>
        <xdr:cNvCxnSpPr/>
      </xdr:nvCxnSpPr>
      <xdr:spPr>
        <a:xfrm flipV="1">
          <a:off x="13004800" y="91436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90896</xdr:rowOff>
    </xdr:from>
    <xdr:to>
      <xdr:col>82</xdr:col>
      <xdr:colOff>158750</xdr:colOff>
      <xdr:row>54</xdr:row>
      <xdr:rowOff>21046</xdr:rowOff>
    </xdr:to>
    <xdr:sp macro="" textlink="">
      <xdr:nvSpPr>
        <xdr:cNvPr id="274" name="楕円 273"/>
        <xdr:cNvSpPr/>
      </xdr:nvSpPr>
      <xdr:spPr>
        <a:xfrm>
          <a:off x="16459200" y="91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170923</xdr:rowOff>
    </xdr:from>
    <xdr:ext cx="762000" cy="259045"/>
    <xdr:sp macro="" textlink="">
      <xdr:nvSpPr>
        <xdr:cNvPr id="275" name="その他該当値テキスト"/>
        <xdr:cNvSpPr txBox="1"/>
      </xdr:nvSpPr>
      <xdr:spPr>
        <a:xfrm>
          <a:off x="16598900" y="908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25581</xdr:rowOff>
    </xdr:from>
    <xdr:to>
      <xdr:col>78</xdr:col>
      <xdr:colOff>120650</xdr:colOff>
      <xdr:row>53</xdr:row>
      <xdr:rowOff>127181</xdr:rowOff>
    </xdr:to>
    <xdr:sp macro="" textlink="">
      <xdr:nvSpPr>
        <xdr:cNvPr id="276" name="楕円 275"/>
        <xdr:cNvSpPr/>
      </xdr:nvSpPr>
      <xdr:spPr>
        <a:xfrm>
          <a:off x="15621000" y="91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137358</xdr:rowOff>
    </xdr:from>
    <xdr:ext cx="736600" cy="259045"/>
    <xdr:sp macro="" textlink="">
      <xdr:nvSpPr>
        <xdr:cNvPr id="277" name="テキスト ボックス 276"/>
        <xdr:cNvSpPr txBox="1"/>
      </xdr:nvSpPr>
      <xdr:spPr>
        <a:xfrm>
          <a:off x="15290800" y="8881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103959</xdr:rowOff>
    </xdr:from>
    <xdr:to>
      <xdr:col>74</xdr:col>
      <xdr:colOff>31750</xdr:colOff>
      <xdr:row>54</xdr:row>
      <xdr:rowOff>34109</xdr:rowOff>
    </xdr:to>
    <xdr:sp macro="" textlink="">
      <xdr:nvSpPr>
        <xdr:cNvPr id="278" name="楕円 277"/>
        <xdr:cNvSpPr/>
      </xdr:nvSpPr>
      <xdr:spPr>
        <a:xfrm>
          <a:off x="14732000" y="91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44286</xdr:rowOff>
    </xdr:from>
    <xdr:ext cx="762000" cy="259045"/>
    <xdr:sp macro="" textlink="">
      <xdr:nvSpPr>
        <xdr:cNvPr id="279" name="テキスト ボックス 278"/>
        <xdr:cNvSpPr txBox="1"/>
      </xdr:nvSpPr>
      <xdr:spPr>
        <a:xfrm>
          <a:off x="14401800" y="895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5987</xdr:rowOff>
    </xdr:from>
    <xdr:to>
      <xdr:col>69</xdr:col>
      <xdr:colOff>142875</xdr:colOff>
      <xdr:row>53</xdr:row>
      <xdr:rowOff>107587</xdr:rowOff>
    </xdr:to>
    <xdr:sp macro="" textlink="">
      <xdr:nvSpPr>
        <xdr:cNvPr id="280" name="楕円 279"/>
        <xdr:cNvSpPr/>
      </xdr:nvSpPr>
      <xdr:spPr>
        <a:xfrm>
          <a:off x="13843000" y="90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117764</xdr:rowOff>
    </xdr:from>
    <xdr:ext cx="762000" cy="259045"/>
    <xdr:sp macro="" textlink="">
      <xdr:nvSpPr>
        <xdr:cNvPr id="281" name="テキスト ボックス 280"/>
        <xdr:cNvSpPr txBox="1"/>
      </xdr:nvSpPr>
      <xdr:spPr>
        <a:xfrm>
          <a:off x="13512800" y="886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51707</xdr:rowOff>
    </xdr:from>
    <xdr:to>
      <xdr:col>65</xdr:col>
      <xdr:colOff>53975</xdr:colOff>
      <xdr:row>53</xdr:row>
      <xdr:rowOff>153307</xdr:rowOff>
    </xdr:to>
    <xdr:sp macro="" textlink="">
      <xdr:nvSpPr>
        <xdr:cNvPr id="282" name="楕円 281"/>
        <xdr:cNvSpPr/>
      </xdr:nvSpPr>
      <xdr:spPr>
        <a:xfrm>
          <a:off x="12954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163484</xdr:rowOff>
    </xdr:from>
    <xdr:ext cx="762000" cy="259045"/>
    <xdr:sp macro="" textlink="">
      <xdr:nvSpPr>
        <xdr:cNvPr id="283" name="テキスト ボックス 282"/>
        <xdr:cNvSpPr txBox="1"/>
      </xdr:nvSpPr>
      <xdr:spPr>
        <a:xfrm>
          <a:off x="12623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サービスを確保しながら事務の効率化、コスト削減を図るため、隣接する町で一部事務組合を構成し、消防業務・清掃業務・葬斎業務を行っている。また、介護保険・国民健康保険・後期高齢者医療といった医療保険業務についても隣接する３町で構成する広域連合で事務を行っており、その負担金が補助費等の比率を高めている主な要因と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85090</xdr:rowOff>
    </xdr:from>
    <xdr:to>
      <xdr:col>82</xdr:col>
      <xdr:colOff>107950</xdr:colOff>
      <xdr:row>39</xdr:row>
      <xdr:rowOff>107950</xdr:rowOff>
    </xdr:to>
    <xdr:cxnSp macro="">
      <xdr:nvCxnSpPr>
        <xdr:cNvPr id="316" name="直線コネクタ 315"/>
        <xdr:cNvCxnSpPr/>
      </xdr:nvCxnSpPr>
      <xdr:spPr>
        <a:xfrm>
          <a:off x="15671800" y="6771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85090</xdr:rowOff>
    </xdr:from>
    <xdr:to>
      <xdr:col>78</xdr:col>
      <xdr:colOff>69850</xdr:colOff>
      <xdr:row>39</xdr:row>
      <xdr:rowOff>168910</xdr:rowOff>
    </xdr:to>
    <xdr:cxnSp macro="">
      <xdr:nvCxnSpPr>
        <xdr:cNvPr id="319" name="直線コネクタ 318"/>
        <xdr:cNvCxnSpPr/>
      </xdr:nvCxnSpPr>
      <xdr:spPr>
        <a:xfrm flipV="1">
          <a:off x="14782800" y="6771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168910</xdr:rowOff>
    </xdr:from>
    <xdr:to>
      <xdr:col>73</xdr:col>
      <xdr:colOff>180975</xdr:colOff>
      <xdr:row>40</xdr:row>
      <xdr:rowOff>35560</xdr:rowOff>
    </xdr:to>
    <xdr:cxnSp macro="">
      <xdr:nvCxnSpPr>
        <xdr:cNvPr id="322" name="直線コネクタ 321"/>
        <xdr:cNvCxnSpPr/>
      </xdr:nvCxnSpPr>
      <xdr:spPr>
        <a:xfrm flipV="1">
          <a:off x="13893800" y="6855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40</xdr:row>
      <xdr:rowOff>35560</xdr:rowOff>
    </xdr:to>
    <xdr:cxnSp macro="">
      <xdr:nvCxnSpPr>
        <xdr:cNvPr id="325" name="直線コネクタ 324"/>
        <xdr:cNvCxnSpPr/>
      </xdr:nvCxnSpPr>
      <xdr:spPr>
        <a:xfrm>
          <a:off x="13004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57150</xdr:rowOff>
    </xdr:from>
    <xdr:to>
      <xdr:col>82</xdr:col>
      <xdr:colOff>158750</xdr:colOff>
      <xdr:row>39</xdr:row>
      <xdr:rowOff>158750</xdr:rowOff>
    </xdr:to>
    <xdr:sp macro="" textlink="">
      <xdr:nvSpPr>
        <xdr:cNvPr id="335" name="楕円 334"/>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29227</xdr:rowOff>
    </xdr:from>
    <xdr:ext cx="762000" cy="259045"/>
    <xdr:sp macro="" textlink="">
      <xdr:nvSpPr>
        <xdr:cNvPr id="336"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34290</xdr:rowOff>
    </xdr:from>
    <xdr:to>
      <xdr:col>78</xdr:col>
      <xdr:colOff>120650</xdr:colOff>
      <xdr:row>39</xdr:row>
      <xdr:rowOff>135890</xdr:rowOff>
    </xdr:to>
    <xdr:sp macro="" textlink="">
      <xdr:nvSpPr>
        <xdr:cNvPr id="337" name="楕円 336"/>
        <xdr:cNvSpPr/>
      </xdr:nvSpPr>
      <xdr:spPr>
        <a:xfrm>
          <a:off x="15621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120667</xdr:rowOff>
    </xdr:from>
    <xdr:ext cx="736600" cy="259045"/>
    <xdr:sp macro="" textlink="">
      <xdr:nvSpPr>
        <xdr:cNvPr id="338" name="テキスト ボックス 337"/>
        <xdr:cNvSpPr txBox="1"/>
      </xdr:nvSpPr>
      <xdr:spPr>
        <a:xfrm>
          <a:off x="15290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118110</xdr:rowOff>
    </xdr:from>
    <xdr:to>
      <xdr:col>74</xdr:col>
      <xdr:colOff>31750</xdr:colOff>
      <xdr:row>40</xdr:row>
      <xdr:rowOff>48260</xdr:rowOff>
    </xdr:to>
    <xdr:sp macro="" textlink="">
      <xdr:nvSpPr>
        <xdr:cNvPr id="339" name="楕円 338"/>
        <xdr:cNvSpPr/>
      </xdr:nvSpPr>
      <xdr:spPr>
        <a:xfrm>
          <a:off x="14732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33037</xdr:rowOff>
    </xdr:from>
    <xdr:ext cx="762000" cy="259045"/>
    <xdr:sp macro="" textlink="">
      <xdr:nvSpPr>
        <xdr:cNvPr id="340" name="テキスト ボックス 339"/>
        <xdr:cNvSpPr txBox="1"/>
      </xdr:nvSpPr>
      <xdr:spPr>
        <a:xfrm>
          <a:off x="14401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41" name="楕円 340"/>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42" name="テキスト ボックス 341"/>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43" name="楕円 342"/>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44" name="テキスト ボックス 343"/>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人当たりの決算額・標準財政規模に対する決算額の割合共に、類似団体平均を下回っており、近年は横ばいで推移している。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から始まった庁舎建て替え・公共施設の集約化などの大型事業の起債償還により増加していくと見込まれるため、その他事業に対する地方債発行抑制や年次平準化に努め、将来負担を見据えた財政健全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56135</xdr:rowOff>
    </xdr:to>
    <xdr:cxnSp macro="">
      <xdr:nvCxnSpPr>
        <xdr:cNvPr id="374" name="直線コネクタ 373"/>
        <xdr:cNvCxnSpPr/>
      </xdr:nvCxnSpPr>
      <xdr:spPr>
        <a:xfrm>
          <a:off x="3987800" y="132440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110998</xdr:rowOff>
    </xdr:to>
    <xdr:cxnSp macro="">
      <xdr:nvCxnSpPr>
        <xdr:cNvPr id="377" name="直線コネクタ 376"/>
        <xdr:cNvCxnSpPr/>
      </xdr:nvCxnSpPr>
      <xdr:spPr>
        <a:xfrm flipV="1">
          <a:off x="3098800" y="13244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77</xdr:row>
      <xdr:rowOff>120142</xdr:rowOff>
    </xdr:to>
    <xdr:cxnSp macro="">
      <xdr:nvCxnSpPr>
        <xdr:cNvPr id="380" name="直線コネクタ 379"/>
        <xdr:cNvCxnSpPr/>
      </xdr:nvCxnSpPr>
      <xdr:spPr>
        <a:xfrm flipV="1">
          <a:off x="2209800" y="13312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77</xdr:row>
      <xdr:rowOff>124713</xdr:rowOff>
    </xdr:to>
    <xdr:cxnSp macro="">
      <xdr:nvCxnSpPr>
        <xdr:cNvPr id="383" name="直線コネクタ 382"/>
        <xdr:cNvCxnSpPr/>
      </xdr:nvCxnSpPr>
      <xdr:spPr>
        <a:xfrm flipV="1">
          <a:off x="1320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93" name="楕円 392"/>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94"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95" name="楕円 394"/>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96" name="テキスト ボックス 395"/>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97" name="楕円 396"/>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98" name="テキスト ボックス 397"/>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9" name="楕円 398"/>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400" name="テキスト ボックス 39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401" name="楕円 400"/>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402" name="テキスト ボックス 40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経常収支比率は類似団体平均を下回っているものの、昨年比では増加しているため、今後も事務事業の見直しや効率化を図り経常経費の削減に一層努めていく。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138430</xdr:rowOff>
    </xdr:from>
    <xdr:to>
      <xdr:col>82</xdr:col>
      <xdr:colOff>107950</xdr:colOff>
      <xdr:row>75</xdr:row>
      <xdr:rowOff>157480</xdr:rowOff>
    </xdr:to>
    <xdr:cxnSp macro="">
      <xdr:nvCxnSpPr>
        <xdr:cNvPr id="435" name="直線コネクタ 434"/>
        <xdr:cNvCxnSpPr/>
      </xdr:nvCxnSpPr>
      <xdr:spPr>
        <a:xfrm>
          <a:off x="15671800" y="1282573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138430</xdr:rowOff>
    </xdr:from>
    <xdr:to>
      <xdr:col>78</xdr:col>
      <xdr:colOff>69850</xdr:colOff>
      <xdr:row>76</xdr:row>
      <xdr:rowOff>77470</xdr:rowOff>
    </xdr:to>
    <xdr:cxnSp macro="">
      <xdr:nvCxnSpPr>
        <xdr:cNvPr id="438" name="直線コネクタ 437"/>
        <xdr:cNvCxnSpPr/>
      </xdr:nvCxnSpPr>
      <xdr:spPr>
        <a:xfrm flipV="1">
          <a:off x="14782800" y="1282573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8889</xdr:rowOff>
    </xdr:to>
    <xdr:cxnSp macro="">
      <xdr:nvCxnSpPr>
        <xdr:cNvPr id="441" name="直線コネクタ 440"/>
        <xdr:cNvCxnSpPr/>
      </xdr:nvCxnSpPr>
      <xdr:spPr>
        <a:xfrm flipV="1">
          <a:off x="13893800" y="131076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100330</xdr:rowOff>
    </xdr:to>
    <xdr:cxnSp macro="">
      <xdr:nvCxnSpPr>
        <xdr:cNvPr id="444" name="直線コネクタ 443"/>
        <xdr:cNvCxnSpPr/>
      </xdr:nvCxnSpPr>
      <xdr:spPr>
        <a:xfrm flipV="1">
          <a:off x="13004800" y="13210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54" name="楕円 453"/>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55" name="公債費以外該当値テキスト"/>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87630</xdr:rowOff>
    </xdr:from>
    <xdr:to>
      <xdr:col>78</xdr:col>
      <xdr:colOff>120650</xdr:colOff>
      <xdr:row>75</xdr:row>
      <xdr:rowOff>17780</xdr:rowOff>
    </xdr:to>
    <xdr:sp macro="" textlink="">
      <xdr:nvSpPr>
        <xdr:cNvPr id="456" name="楕円 455"/>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27957</xdr:rowOff>
    </xdr:from>
    <xdr:ext cx="736600" cy="259045"/>
    <xdr:sp macro="" textlink="">
      <xdr:nvSpPr>
        <xdr:cNvPr id="457" name="テキスト ボックス 456"/>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26670</xdr:rowOff>
    </xdr:from>
    <xdr:to>
      <xdr:col>74</xdr:col>
      <xdr:colOff>31750</xdr:colOff>
      <xdr:row>76</xdr:row>
      <xdr:rowOff>128270</xdr:rowOff>
    </xdr:to>
    <xdr:sp macro="" textlink="">
      <xdr:nvSpPr>
        <xdr:cNvPr id="458" name="楕円 457"/>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138447</xdr:rowOff>
    </xdr:from>
    <xdr:ext cx="762000" cy="259045"/>
    <xdr:sp macro="" textlink="">
      <xdr:nvSpPr>
        <xdr:cNvPr id="459" name="テキスト ボックス 458"/>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60" name="楕円 459"/>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61" name="テキスト ボックス 460"/>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62" name="楕円 461"/>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63" name="テキスト ボックス 462"/>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31119</xdr:rowOff>
    </xdr:from>
    <xdr:to>
      <xdr:col>29</xdr:col>
      <xdr:colOff>127000</xdr:colOff>
      <xdr:row>16</xdr:row>
      <xdr:rowOff>50555</xdr:rowOff>
    </xdr:to>
    <xdr:cxnSp macro="">
      <xdr:nvCxnSpPr>
        <xdr:cNvPr id="47" name="直線コネクタ 46"/>
        <xdr:cNvCxnSpPr/>
      </xdr:nvCxnSpPr>
      <xdr:spPr bwMode="auto">
        <a:xfrm flipV="1">
          <a:off x="5003800" y="2821944"/>
          <a:ext cx="647700" cy="1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50555</xdr:rowOff>
    </xdr:from>
    <xdr:to>
      <xdr:col>26</xdr:col>
      <xdr:colOff>50800</xdr:colOff>
      <xdr:row>16</xdr:row>
      <xdr:rowOff>66589</xdr:rowOff>
    </xdr:to>
    <xdr:cxnSp macro="">
      <xdr:nvCxnSpPr>
        <xdr:cNvPr id="50" name="直線コネクタ 49"/>
        <xdr:cNvCxnSpPr/>
      </xdr:nvCxnSpPr>
      <xdr:spPr bwMode="auto">
        <a:xfrm flipV="1">
          <a:off x="4305300" y="2841380"/>
          <a:ext cx="698500" cy="16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66589</xdr:rowOff>
    </xdr:from>
    <xdr:to>
      <xdr:col>22</xdr:col>
      <xdr:colOff>114300</xdr:colOff>
      <xdr:row>16</xdr:row>
      <xdr:rowOff>78275</xdr:rowOff>
    </xdr:to>
    <xdr:cxnSp macro="">
      <xdr:nvCxnSpPr>
        <xdr:cNvPr id="53" name="直線コネクタ 52"/>
        <xdr:cNvCxnSpPr/>
      </xdr:nvCxnSpPr>
      <xdr:spPr bwMode="auto">
        <a:xfrm flipV="1">
          <a:off x="3606800" y="2857414"/>
          <a:ext cx="698500" cy="1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78275</xdr:rowOff>
    </xdr:from>
    <xdr:to>
      <xdr:col>18</xdr:col>
      <xdr:colOff>177800</xdr:colOff>
      <xdr:row>16</xdr:row>
      <xdr:rowOff>92356</xdr:rowOff>
    </xdr:to>
    <xdr:cxnSp macro="">
      <xdr:nvCxnSpPr>
        <xdr:cNvPr id="56" name="直線コネクタ 55"/>
        <xdr:cNvCxnSpPr/>
      </xdr:nvCxnSpPr>
      <xdr:spPr bwMode="auto">
        <a:xfrm flipV="1">
          <a:off x="2908300" y="2869100"/>
          <a:ext cx="6985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151769</xdr:rowOff>
    </xdr:from>
    <xdr:to>
      <xdr:col>29</xdr:col>
      <xdr:colOff>177800</xdr:colOff>
      <xdr:row>16</xdr:row>
      <xdr:rowOff>81919</xdr:rowOff>
    </xdr:to>
    <xdr:sp macro="" textlink="">
      <xdr:nvSpPr>
        <xdr:cNvPr id="66" name="楕円 65"/>
        <xdr:cNvSpPr/>
      </xdr:nvSpPr>
      <xdr:spPr bwMode="auto">
        <a:xfrm>
          <a:off x="5600700" y="277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168296</xdr:rowOff>
    </xdr:from>
    <xdr:ext cx="762000" cy="259045"/>
    <xdr:sp macro="" textlink="">
      <xdr:nvSpPr>
        <xdr:cNvPr id="67" name="人口1人当たり決算額の推移該当値テキスト130"/>
        <xdr:cNvSpPr txBox="1"/>
      </xdr:nvSpPr>
      <xdr:spPr>
        <a:xfrm>
          <a:off x="5740400" y="26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171205</xdr:rowOff>
    </xdr:from>
    <xdr:to>
      <xdr:col>26</xdr:col>
      <xdr:colOff>101600</xdr:colOff>
      <xdr:row>16</xdr:row>
      <xdr:rowOff>101355</xdr:rowOff>
    </xdr:to>
    <xdr:sp macro="" textlink="">
      <xdr:nvSpPr>
        <xdr:cNvPr id="68" name="楕円 67"/>
        <xdr:cNvSpPr/>
      </xdr:nvSpPr>
      <xdr:spPr bwMode="auto">
        <a:xfrm>
          <a:off x="4953000" y="2790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111532</xdr:rowOff>
    </xdr:from>
    <xdr:ext cx="736600" cy="259045"/>
    <xdr:sp macro="" textlink="">
      <xdr:nvSpPr>
        <xdr:cNvPr id="69" name="テキスト ボックス 68"/>
        <xdr:cNvSpPr txBox="1"/>
      </xdr:nvSpPr>
      <xdr:spPr>
        <a:xfrm>
          <a:off x="4622800" y="255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15789</xdr:rowOff>
    </xdr:from>
    <xdr:to>
      <xdr:col>22</xdr:col>
      <xdr:colOff>165100</xdr:colOff>
      <xdr:row>16</xdr:row>
      <xdr:rowOff>117389</xdr:rowOff>
    </xdr:to>
    <xdr:sp macro="" textlink="">
      <xdr:nvSpPr>
        <xdr:cNvPr id="70" name="楕円 69"/>
        <xdr:cNvSpPr/>
      </xdr:nvSpPr>
      <xdr:spPr bwMode="auto">
        <a:xfrm>
          <a:off x="4254500" y="280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127566</xdr:rowOff>
    </xdr:from>
    <xdr:ext cx="762000" cy="259045"/>
    <xdr:sp macro="" textlink="">
      <xdr:nvSpPr>
        <xdr:cNvPr id="71" name="テキスト ボックス 70"/>
        <xdr:cNvSpPr txBox="1"/>
      </xdr:nvSpPr>
      <xdr:spPr>
        <a:xfrm>
          <a:off x="3924300" y="257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27475</xdr:rowOff>
    </xdr:from>
    <xdr:to>
      <xdr:col>19</xdr:col>
      <xdr:colOff>38100</xdr:colOff>
      <xdr:row>16</xdr:row>
      <xdr:rowOff>129075</xdr:rowOff>
    </xdr:to>
    <xdr:sp macro="" textlink="">
      <xdr:nvSpPr>
        <xdr:cNvPr id="72" name="楕円 71"/>
        <xdr:cNvSpPr/>
      </xdr:nvSpPr>
      <xdr:spPr bwMode="auto">
        <a:xfrm>
          <a:off x="3556000" y="2818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139252</xdr:rowOff>
    </xdr:from>
    <xdr:ext cx="762000" cy="259045"/>
    <xdr:sp macro="" textlink="">
      <xdr:nvSpPr>
        <xdr:cNvPr id="73" name="テキスト ボックス 72"/>
        <xdr:cNvSpPr txBox="1"/>
      </xdr:nvSpPr>
      <xdr:spPr>
        <a:xfrm>
          <a:off x="3225800" y="25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41556</xdr:rowOff>
    </xdr:from>
    <xdr:to>
      <xdr:col>15</xdr:col>
      <xdr:colOff>101600</xdr:colOff>
      <xdr:row>16</xdr:row>
      <xdr:rowOff>143156</xdr:rowOff>
    </xdr:to>
    <xdr:sp macro="" textlink="">
      <xdr:nvSpPr>
        <xdr:cNvPr id="74" name="楕円 73"/>
        <xdr:cNvSpPr/>
      </xdr:nvSpPr>
      <xdr:spPr bwMode="auto">
        <a:xfrm>
          <a:off x="2857500" y="283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153333</xdr:rowOff>
    </xdr:from>
    <xdr:ext cx="762000" cy="259045"/>
    <xdr:sp macro="" textlink="">
      <xdr:nvSpPr>
        <xdr:cNvPr id="75" name="テキスト ボックス 74"/>
        <xdr:cNvSpPr txBox="1"/>
      </xdr:nvSpPr>
      <xdr:spPr>
        <a:xfrm>
          <a:off x="2527300" y="260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339769</xdr:rowOff>
    </xdr:from>
    <xdr:to>
      <xdr:col>29</xdr:col>
      <xdr:colOff>127000</xdr:colOff>
      <xdr:row>35</xdr:row>
      <xdr:rowOff>67240</xdr:rowOff>
    </xdr:to>
    <xdr:cxnSp macro="">
      <xdr:nvCxnSpPr>
        <xdr:cNvPr id="108" name="直線コネクタ 107"/>
        <xdr:cNvCxnSpPr/>
      </xdr:nvCxnSpPr>
      <xdr:spPr bwMode="auto">
        <a:xfrm>
          <a:off x="5003800" y="6607219"/>
          <a:ext cx="647700" cy="70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339769</xdr:rowOff>
    </xdr:from>
    <xdr:to>
      <xdr:col>26</xdr:col>
      <xdr:colOff>50800</xdr:colOff>
      <xdr:row>35</xdr:row>
      <xdr:rowOff>30131</xdr:rowOff>
    </xdr:to>
    <xdr:cxnSp macro="">
      <xdr:nvCxnSpPr>
        <xdr:cNvPr id="111" name="直線コネクタ 110"/>
        <xdr:cNvCxnSpPr/>
      </xdr:nvCxnSpPr>
      <xdr:spPr bwMode="auto">
        <a:xfrm flipV="1">
          <a:off x="4305300" y="6607219"/>
          <a:ext cx="698500" cy="33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30131</xdr:rowOff>
    </xdr:from>
    <xdr:to>
      <xdr:col>22</xdr:col>
      <xdr:colOff>114300</xdr:colOff>
      <xdr:row>35</xdr:row>
      <xdr:rowOff>57620</xdr:rowOff>
    </xdr:to>
    <xdr:cxnSp macro="">
      <xdr:nvCxnSpPr>
        <xdr:cNvPr id="114" name="直線コネクタ 113"/>
        <xdr:cNvCxnSpPr/>
      </xdr:nvCxnSpPr>
      <xdr:spPr bwMode="auto">
        <a:xfrm flipV="1">
          <a:off x="3606800" y="6640481"/>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57620</xdr:rowOff>
    </xdr:from>
    <xdr:to>
      <xdr:col>18</xdr:col>
      <xdr:colOff>177800</xdr:colOff>
      <xdr:row>35</xdr:row>
      <xdr:rowOff>130791</xdr:rowOff>
    </xdr:to>
    <xdr:cxnSp macro="">
      <xdr:nvCxnSpPr>
        <xdr:cNvPr id="117" name="直線コネクタ 116"/>
        <xdr:cNvCxnSpPr/>
      </xdr:nvCxnSpPr>
      <xdr:spPr bwMode="auto">
        <a:xfrm flipV="1">
          <a:off x="2908300" y="6667970"/>
          <a:ext cx="698500" cy="7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16440</xdr:rowOff>
    </xdr:from>
    <xdr:to>
      <xdr:col>29</xdr:col>
      <xdr:colOff>177800</xdr:colOff>
      <xdr:row>35</xdr:row>
      <xdr:rowOff>118040</xdr:rowOff>
    </xdr:to>
    <xdr:sp macro="" textlink="">
      <xdr:nvSpPr>
        <xdr:cNvPr id="127" name="楕円 126"/>
        <xdr:cNvSpPr/>
      </xdr:nvSpPr>
      <xdr:spPr bwMode="auto">
        <a:xfrm>
          <a:off x="5600700" y="662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331417</xdr:rowOff>
    </xdr:from>
    <xdr:ext cx="762000" cy="259045"/>
    <xdr:sp macro="" textlink="">
      <xdr:nvSpPr>
        <xdr:cNvPr id="128" name="人口1人当たり決算額の推移該当値テキスト445"/>
        <xdr:cNvSpPr txBox="1"/>
      </xdr:nvSpPr>
      <xdr:spPr>
        <a:xfrm>
          <a:off x="5740400" y="659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288969</xdr:rowOff>
    </xdr:from>
    <xdr:to>
      <xdr:col>26</xdr:col>
      <xdr:colOff>101600</xdr:colOff>
      <xdr:row>35</xdr:row>
      <xdr:rowOff>47669</xdr:rowOff>
    </xdr:to>
    <xdr:sp macro="" textlink="">
      <xdr:nvSpPr>
        <xdr:cNvPr id="129" name="楕円 128"/>
        <xdr:cNvSpPr/>
      </xdr:nvSpPr>
      <xdr:spPr bwMode="auto">
        <a:xfrm>
          <a:off x="4953000" y="6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57847</xdr:rowOff>
    </xdr:from>
    <xdr:ext cx="736600" cy="259045"/>
    <xdr:sp macro="" textlink="">
      <xdr:nvSpPr>
        <xdr:cNvPr id="130" name="テキスト ボックス 129"/>
        <xdr:cNvSpPr txBox="1"/>
      </xdr:nvSpPr>
      <xdr:spPr>
        <a:xfrm>
          <a:off x="4622800" y="63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322231</xdr:rowOff>
    </xdr:from>
    <xdr:to>
      <xdr:col>22</xdr:col>
      <xdr:colOff>165100</xdr:colOff>
      <xdr:row>35</xdr:row>
      <xdr:rowOff>80931</xdr:rowOff>
    </xdr:to>
    <xdr:sp macro="" textlink="">
      <xdr:nvSpPr>
        <xdr:cNvPr id="131" name="楕円 130"/>
        <xdr:cNvSpPr/>
      </xdr:nvSpPr>
      <xdr:spPr bwMode="auto">
        <a:xfrm>
          <a:off x="4254500" y="658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91108</xdr:rowOff>
    </xdr:from>
    <xdr:ext cx="762000" cy="259045"/>
    <xdr:sp macro="" textlink="">
      <xdr:nvSpPr>
        <xdr:cNvPr id="132" name="テキスト ボックス 131"/>
        <xdr:cNvSpPr txBox="1"/>
      </xdr:nvSpPr>
      <xdr:spPr>
        <a:xfrm>
          <a:off x="3924300" y="635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6820</xdr:rowOff>
    </xdr:from>
    <xdr:to>
      <xdr:col>19</xdr:col>
      <xdr:colOff>38100</xdr:colOff>
      <xdr:row>35</xdr:row>
      <xdr:rowOff>108420</xdr:rowOff>
    </xdr:to>
    <xdr:sp macro="" textlink="">
      <xdr:nvSpPr>
        <xdr:cNvPr id="133" name="楕円 132"/>
        <xdr:cNvSpPr/>
      </xdr:nvSpPr>
      <xdr:spPr bwMode="auto">
        <a:xfrm>
          <a:off x="3556000" y="661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118597</xdr:rowOff>
    </xdr:from>
    <xdr:ext cx="762000" cy="259045"/>
    <xdr:sp macro="" textlink="">
      <xdr:nvSpPr>
        <xdr:cNvPr id="134" name="テキスト ボックス 133"/>
        <xdr:cNvSpPr txBox="1"/>
      </xdr:nvSpPr>
      <xdr:spPr>
        <a:xfrm>
          <a:off x="3225800" y="638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79991</xdr:rowOff>
    </xdr:from>
    <xdr:to>
      <xdr:col>15</xdr:col>
      <xdr:colOff>101600</xdr:colOff>
      <xdr:row>35</xdr:row>
      <xdr:rowOff>181591</xdr:rowOff>
    </xdr:to>
    <xdr:sp macro="" textlink="">
      <xdr:nvSpPr>
        <xdr:cNvPr id="135" name="楕円 134"/>
        <xdr:cNvSpPr/>
      </xdr:nvSpPr>
      <xdr:spPr bwMode="auto">
        <a:xfrm>
          <a:off x="2857500" y="669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191768</xdr:rowOff>
    </xdr:from>
    <xdr:ext cx="762000" cy="259045"/>
    <xdr:sp macro="" textlink="">
      <xdr:nvSpPr>
        <xdr:cNvPr id="136" name="テキスト ボックス 135"/>
        <xdr:cNvSpPr txBox="1"/>
      </xdr:nvSpPr>
      <xdr:spPr>
        <a:xfrm>
          <a:off x="2527300" y="64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9,945
9,894
68.50
9,512,624
8,838,521
322,154
3,671,873
7,147,714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32747</xdr:rowOff>
    </xdr:from>
    <xdr:to>
      <xdr:col>24</xdr:col>
      <xdr:colOff>63500</xdr:colOff>
      <xdr:row>35</xdr:row>
      <xdr:rowOff>53696</xdr:rowOff>
    </xdr:to>
    <xdr:cxnSp macro="">
      <xdr:nvCxnSpPr>
        <xdr:cNvPr id="58" name="直線コネクタ 57"/>
        <xdr:cNvCxnSpPr/>
      </xdr:nvCxnSpPr>
      <xdr:spPr>
        <a:xfrm flipV="1">
          <a:off x="3797300" y="6033497"/>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53696</xdr:rowOff>
    </xdr:from>
    <xdr:to>
      <xdr:col>19</xdr:col>
      <xdr:colOff>177800</xdr:colOff>
      <xdr:row>35</xdr:row>
      <xdr:rowOff>64587</xdr:rowOff>
    </xdr:to>
    <xdr:cxnSp macro="">
      <xdr:nvCxnSpPr>
        <xdr:cNvPr id="61" name="直線コネクタ 60"/>
        <xdr:cNvCxnSpPr/>
      </xdr:nvCxnSpPr>
      <xdr:spPr>
        <a:xfrm flipV="1">
          <a:off x="2908300" y="6054446"/>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64587</xdr:rowOff>
    </xdr:from>
    <xdr:to>
      <xdr:col>15</xdr:col>
      <xdr:colOff>50800</xdr:colOff>
      <xdr:row>36</xdr:row>
      <xdr:rowOff>945</xdr:rowOff>
    </xdr:to>
    <xdr:cxnSp macro="">
      <xdr:nvCxnSpPr>
        <xdr:cNvPr id="64" name="直線コネクタ 63"/>
        <xdr:cNvCxnSpPr/>
      </xdr:nvCxnSpPr>
      <xdr:spPr>
        <a:xfrm flipV="1">
          <a:off x="2019300" y="6065337"/>
          <a:ext cx="889000" cy="10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945</xdr:rowOff>
    </xdr:from>
    <xdr:to>
      <xdr:col>10</xdr:col>
      <xdr:colOff>114300</xdr:colOff>
      <xdr:row>36</xdr:row>
      <xdr:rowOff>1905</xdr:rowOff>
    </xdr:to>
    <xdr:cxnSp macro="">
      <xdr:nvCxnSpPr>
        <xdr:cNvPr id="67" name="直線コネクタ 66"/>
        <xdr:cNvCxnSpPr/>
      </xdr:nvCxnSpPr>
      <xdr:spPr>
        <a:xfrm flipV="1">
          <a:off x="1130300" y="617314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153397</xdr:rowOff>
    </xdr:from>
    <xdr:to>
      <xdr:col>24</xdr:col>
      <xdr:colOff>114300</xdr:colOff>
      <xdr:row>35</xdr:row>
      <xdr:rowOff>83547</xdr:rowOff>
    </xdr:to>
    <xdr:sp macro="" textlink="">
      <xdr:nvSpPr>
        <xdr:cNvPr id="77" name="楕円 76"/>
        <xdr:cNvSpPr/>
      </xdr:nvSpPr>
      <xdr:spPr>
        <a:xfrm>
          <a:off x="4584700" y="59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4824</xdr:rowOff>
    </xdr:from>
    <xdr:ext cx="599010" cy="259045"/>
    <xdr:sp macro="" textlink="">
      <xdr:nvSpPr>
        <xdr:cNvPr id="78" name="人件費該当値テキスト"/>
        <xdr:cNvSpPr txBox="1"/>
      </xdr:nvSpPr>
      <xdr:spPr>
        <a:xfrm>
          <a:off x="4686300" y="58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2896</xdr:rowOff>
    </xdr:from>
    <xdr:to>
      <xdr:col>20</xdr:col>
      <xdr:colOff>38100</xdr:colOff>
      <xdr:row>35</xdr:row>
      <xdr:rowOff>104496</xdr:rowOff>
    </xdr:to>
    <xdr:sp macro="" textlink="">
      <xdr:nvSpPr>
        <xdr:cNvPr id="79" name="楕円 78"/>
        <xdr:cNvSpPr/>
      </xdr:nvSpPr>
      <xdr:spPr>
        <a:xfrm>
          <a:off x="3746500" y="60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121023</xdr:rowOff>
    </xdr:from>
    <xdr:ext cx="599010" cy="259045"/>
    <xdr:sp macro="" textlink="">
      <xdr:nvSpPr>
        <xdr:cNvPr id="80" name="テキスト ボックス 79"/>
        <xdr:cNvSpPr txBox="1"/>
      </xdr:nvSpPr>
      <xdr:spPr>
        <a:xfrm>
          <a:off x="3497795" y="577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13787</xdr:rowOff>
    </xdr:from>
    <xdr:to>
      <xdr:col>15</xdr:col>
      <xdr:colOff>101600</xdr:colOff>
      <xdr:row>35</xdr:row>
      <xdr:rowOff>115387</xdr:rowOff>
    </xdr:to>
    <xdr:sp macro="" textlink="">
      <xdr:nvSpPr>
        <xdr:cNvPr id="81" name="楕円 80"/>
        <xdr:cNvSpPr/>
      </xdr:nvSpPr>
      <xdr:spPr>
        <a:xfrm>
          <a:off x="2857500" y="60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131914</xdr:rowOff>
    </xdr:from>
    <xdr:ext cx="599010" cy="259045"/>
    <xdr:sp macro="" textlink="">
      <xdr:nvSpPr>
        <xdr:cNvPr id="82" name="テキスト ボックス 81"/>
        <xdr:cNvSpPr txBox="1"/>
      </xdr:nvSpPr>
      <xdr:spPr>
        <a:xfrm>
          <a:off x="2608795" y="578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121595</xdr:rowOff>
    </xdr:from>
    <xdr:to>
      <xdr:col>10</xdr:col>
      <xdr:colOff>165100</xdr:colOff>
      <xdr:row>36</xdr:row>
      <xdr:rowOff>51745</xdr:rowOff>
    </xdr:to>
    <xdr:sp macro="" textlink="">
      <xdr:nvSpPr>
        <xdr:cNvPr id="83" name="楕円 82"/>
        <xdr:cNvSpPr/>
      </xdr:nvSpPr>
      <xdr:spPr>
        <a:xfrm>
          <a:off x="1968500" y="61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68272</xdr:rowOff>
    </xdr:from>
    <xdr:ext cx="599010" cy="259045"/>
    <xdr:sp macro="" textlink="">
      <xdr:nvSpPr>
        <xdr:cNvPr id="84" name="テキスト ボックス 83"/>
        <xdr:cNvSpPr txBox="1"/>
      </xdr:nvSpPr>
      <xdr:spPr>
        <a:xfrm>
          <a:off x="1719795" y="589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122555</xdr:rowOff>
    </xdr:from>
    <xdr:to>
      <xdr:col>6</xdr:col>
      <xdr:colOff>38100</xdr:colOff>
      <xdr:row>36</xdr:row>
      <xdr:rowOff>52705</xdr:rowOff>
    </xdr:to>
    <xdr:sp macro="" textlink="">
      <xdr:nvSpPr>
        <xdr:cNvPr id="85" name="楕円 84"/>
        <xdr:cNvSpPr/>
      </xdr:nvSpPr>
      <xdr:spPr>
        <a:xfrm>
          <a:off x="1079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69232</xdr:rowOff>
    </xdr:from>
    <xdr:ext cx="599010" cy="259045"/>
    <xdr:sp macro="" textlink="">
      <xdr:nvSpPr>
        <xdr:cNvPr id="86" name="テキスト ボックス 85"/>
        <xdr:cNvSpPr txBox="1"/>
      </xdr:nvSpPr>
      <xdr:spPr>
        <a:xfrm>
          <a:off x="830795" y="58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148785</xdr:rowOff>
    </xdr:from>
    <xdr:to>
      <xdr:col>24</xdr:col>
      <xdr:colOff>63500</xdr:colOff>
      <xdr:row>56</xdr:row>
      <xdr:rowOff>91086</xdr:rowOff>
    </xdr:to>
    <xdr:cxnSp macro="">
      <xdr:nvCxnSpPr>
        <xdr:cNvPr id="113" name="直線コネクタ 112"/>
        <xdr:cNvCxnSpPr/>
      </xdr:nvCxnSpPr>
      <xdr:spPr>
        <a:xfrm flipV="1">
          <a:off x="3797300" y="9578535"/>
          <a:ext cx="838200" cy="1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91086</xdr:rowOff>
    </xdr:from>
    <xdr:to>
      <xdr:col>19</xdr:col>
      <xdr:colOff>177800</xdr:colOff>
      <xdr:row>56</xdr:row>
      <xdr:rowOff>99494</xdr:rowOff>
    </xdr:to>
    <xdr:cxnSp macro="">
      <xdr:nvCxnSpPr>
        <xdr:cNvPr id="116" name="直線コネクタ 115"/>
        <xdr:cNvCxnSpPr/>
      </xdr:nvCxnSpPr>
      <xdr:spPr>
        <a:xfrm flipV="1">
          <a:off x="2908300" y="9692286"/>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29163</xdr:rowOff>
    </xdr:from>
    <xdr:to>
      <xdr:col>15</xdr:col>
      <xdr:colOff>50800</xdr:colOff>
      <xdr:row>56</xdr:row>
      <xdr:rowOff>99494</xdr:rowOff>
    </xdr:to>
    <xdr:cxnSp macro="">
      <xdr:nvCxnSpPr>
        <xdr:cNvPr id="119" name="直線コネクタ 118"/>
        <xdr:cNvCxnSpPr/>
      </xdr:nvCxnSpPr>
      <xdr:spPr>
        <a:xfrm>
          <a:off x="2019300" y="9630363"/>
          <a:ext cx="889000" cy="7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29163</xdr:rowOff>
    </xdr:from>
    <xdr:to>
      <xdr:col>10</xdr:col>
      <xdr:colOff>114300</xdr:colOff>
      <xdr:row>56</xdr:row>
      <xdr:rowOff>88955</xdr:rowOff>
    </xdr:to>
    <xdr:cxnSp macro="">
      <xdr:nvCxnSpPr>
        <xdr:cNvPr id="122" name="直線コネクタ 121"/>
        <xdr:cNvCxnSpPr/>
      </xdr:nvCxnSpPr>
      <xdr:spPr>
        <a:xfrm flipV="1">
          <a:off x="1130300" y="9630363"/>
          <a:ext cx="889000" cy="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97985</xdr:rowOff>
    </xdr:from>
    <xdr:to>
      <xdr:col>24</xdr:col>
      <xdr:colOff>114300</xdr:colOff>
      <xdr:row>56</xdr:row>
      <xdr:rowOff>28135</xdr:rowOff>
    </xdr:to>
    <xdr:sp macro="" textlink="">
      <xdr:nvSpPr>
        <xdr:cNvPr id="132" name="楕円 131"/>
        <xdr:cNvSpPr/>
      </xdr:nvSpPr>
      <xdr:spPr>
        <a:xfrm>
          <a:off x="4584700" y="9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120862</xdr:rowOff>
    </xdr:from>
    <xdr:ext cx="599010" cy="259045"/>
    <xdr:sp macro="" textlink="">
      <xdr:nvSpPr>
        <xdr:cNvPr id="133" name="物件費該当値テキスト"/>
        <xdr:cNvSpPr txBox="1"/>
      </xdr:nvSpPr>
      <xdr:spPr>
        <a:xfrm>
          <a:off x="4686300" y="937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40286</xdr:rowOff>
    </xdr:from>
    <xdr:to>
      <xdr:col>20</xdr:col>
      <xdr:colOff>38100</xdr:colOff>
      <xdr:row>56</xdr:row>
      <xdr:rowOff>141886</xdr:rowOff>
    </xdr:to>
    <xdr:sp macro="" textlink="">
      <xdr:nvSpPr>
        <xdr:cNvPr id="134" name="楕円 133"/>
        <xdr:cNvSpPr/>
      </xdr:nvSpPr>
      <xdr:spPr>
        <a:xfrm>
          <a:off x="3746500" y="96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133013</xdr:rowOff>
    </xdr:from>
    <xdr:ext cx="534377" cy="259045"/>
    <xdr:sp macro="" textlink="">
      <xdr:nvSpPr>
        <xdr:cNvPr id="135" name="テキスト ボックス 134"/>
        <xdr:cNvSpPr txBox="1"/>
      </xdr:nvSpPr>
      <xdr:spPr>
        <a:xfrm>
          <a:off x="3530111" y="97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48694</xdr:rowOff>
    </xdr:from>
    <xdr:to>
      <xdr:col>15</xdr:col>
      <xdr:colOff>101600</xdr:colOff>
      <xdr:row>56</xdr:row>
      <xdr:rowOff>150294</xdr:rowOff>
    </xdr:to>
    <xdr:sp macro="" textlink="">
      <xdr:nvSpPr>
        <xdr:cNvPr id="136" name="楕円 135"/>
        <xdr:cNvSpPr/>
      </xdr:nvSpPr>
      <xdr:spPr>
        <a:xfrm>
          <a:off x="2857500" y="96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141421</xdr:rowOff>
    </xdr:from>
    <xdr:ext cx="534377" cy="259045"/>
    <xdr:sp macro="" textlink="">
      <xdr:nvSpPr>
        <xdr:cNvPr id="137" name="テキスト ボックス 136"/>
        <xdr:cNvSpPr txBox="1"/>
      </xdr:nvSpPr>
      <xdr:spPr>
        <a:xfrm>
          <a:off x="2641111" y="97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149813</xdr:rowOff>
    </xdr:from>
    <xdr:to>
      <xdr:col>10</xdr:col>
      <xdr:colOff>165100</xdr:colOff>
      <xdr:row>56</xdr:row>
      <xdr:rowOff>79963</xdr:rowOff>
    </xdr:to>
    <xdr:sp macro="" textlink="">
      <xdr:nvSpPr>
        <xdr:cNvPr id="138" name="楕円 137"/>
        <xdr:cNvSpPr/>
      </xdr:nvSpPr>
      <xdr:spPr>
        <a:xfrm>
          <a:off x="1968500" y="95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96490</xdr:rowOff>
    </xdr:from>
    <xdr:ext cx="534377" cy="259045"/>
    <xdr:sp macro="" textlink="">
      <xdr:nvSpPr>
        <xdr:cNvPr id="139" name="テキスト ボックス 138"/>
        <xdr:cNvSpPr txBox="1"/>
      </xdr:nvSpPr>
      <xdr:spPr>
        <a:xfrm>
          <a:off x="1752111" y="93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38155</xdr:rowOff>
    </xdr:from>
    <xdr:to>
      <xdr:col>6</xdr:col>
      <xdr:colOff>38100</xdr:colOff>
      <xdr:row>56</xdr:row>
      <xdr:rowOff>139755</xdr:rowOff>
    </xdr:to>
    <xdr:sp macro="" textlink="">
      <xdr:nvSpPr>
        <xdr:cNvPr id="140" name="楕円 139"/>
        <xdr:cNvSpPr/>
      </xdr:nvSpPr>
      <xdr:spPr>
        <a:xfrm>
          <a:off x="1079500" y="96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130882</xdr:rowOff>
    </xdr:from>
    <xdr:ext cx="534377" cy="259045"/>
    <xdr:sp macro="" textlink="">
      <xdr:nvSpPr>
        <xdr:cNvPr id="141" name="テキスト ボックス 140"/>
        <xdr:cNvSpPr txBox="1"/>
      </xdr:nvSpPr>
      <xdr:spPr>
        <a:xfrm>
          <a:off x="863111" y="97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133794</xdr:rowOff>
    </xdr:from>
    <xdr:to>
      <xdr:col>24</xdr:col>
      <xdr:colOff>63500</xdr:colOff>
      <xdr:row>75</xdr:row>
      <xdr:rowOff>136195</xdr:rowOff>
    </xdr:to>
    <xdr:cxnSp macro="">
      <xdr:nvCxnSpPr>
        <xdr:cNvPr id="170" name="直線コネクタ 169"/>
        <xdr:cNvCxnSpPr/>
      </xdr:nvCxnSpPr>
      <xdr:spPr>
        <a:xfrm flipV="1">
          <a:off x="3797300" y="12821094"/>
          <a:ext cx="838200" cy="1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170370</xdr:rowOff>
    </xdr:from>
    <xdr:to>
      <xdr:col>19</xdr:col>
      <xdr:colOff>177800</xdr:colOff>
      <xdr:row>75</xdr:row>
      <xdr:rowOff>136195</xdr:rowOff>
    </xdr:to>
    <xdr:cxnSp macro="">
      <xdr:nvCxnSpPr>
        <xdr:cNvPr id="173" name="直線コネクタ 172"/>
        <xdr:cNvCxnSpPr/>
      </xdr:nvCxnSpPr>
      <xdr:spPr>
        <a:xfrm>
          <a:off x="2908300" y="12857670"/>
          <a:ext cx="889000" cy="1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170370</xdr:rowOff>
    </xdr:from>
    <xdr:to>
      <xdr:col>15</xdr:col>
      <xdr:colOff>50800</xdr:colOff>
      <xdr:row>76</xdr:row>
      <xdr:rowOff>63652</xdr:rowOff>
    </xdr:to>
    <xdr:cxnSp macro="">
      <xdr:nvCxnSpPr>
        <xdr:cNvPr id="176" name="直線コネクタ 175"/>
        <xdr:cNvCxnSpPr/>
      </xdr:nvCxnSpPr>
      <xdr:spPr>
        <a:xfrm flipV="1">
          <a:off x="2019300" y="12857670"/>
          <a:ext cx="8890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113411</xdr:rowOff>
    </xdr:from>
    <xdr:to>
      <xdr:col>10</xdr:col>
      <xdr:colOff>114300</xdr:colOff>
      <xdr:row>76</xdr:row>
      <xdr:rowOff>63652</xdr:rowOff>
    </xdr:to>
    <xdr:cxnSp macro="">
      <xdr:nvCxnSpPr>
        <xdr:cNvPr id="179" name="直線コネクタ 178"/>
        <xdr:cNvCxnSpPr/>
      </xdr:nvCxnSpPr>
      <xdr:spPr>
        <a:xfrm>
          <a:off x="1130300" y="12972161"/>
          <a:ext cx="889000" cy="1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82994</xdr:rowOff>
    </xdr:from>
    <xdr:to>
      <xdr:col>24</xdr:col>
      <xdr:colOff>114300</xdr:colOff>
      <xdr:row>75</xdr:row>
      <xdr:rowOff>13144</xdr:rowOff>
    </xdr:to>
    <xdr:sp macro="" textlink="">
      <xdr:nvSpPr>
        <xdr:cNvPr id="189" name="楕円 188"/>
        <xdr:cNvSpPr/>
      </xdr:nvSpPr>
      <xdr:spPr>
        <a:xfrm>
          <a:off x="4584700" y="127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105871</xdr:rowOff>
    </xdr:from>
    <xdr:ext cx="534377" cy="259045"/>
    <xdr:sp macro="" textlink="">
      <xdr:nvSpPr>
        <xdr:cNvPr id="190" name="維持補修費該当値テキスト"/>
        <xdr:cNvSpPr txBox="1"/>
      </xdr:nvSpPr>
      <xdr:spPr>
        <a:xfrm>
          <a:off x="4686300" y="126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85395</xdr:rowOff>
    </xdr:from>
    <xdr:to>
      <xdr:col>20</xdr:col>
      <xdr:colOff>38100</xdr:colOff>
      <xdr:row>76</xdr:row>
      <xdr:rowOff>15545</xdr:rowOff>
    </xdr:to>
    <xdr:sp macro="" textlink="">
      <xdr:nvSpPr>
        <xdr:cNvPr id="191" name="楕円 190"/>
        <xdr:cNvSpPr/>
      </xdr:nvSpPr>
      <xdr:spPr>
        <a:xfrm>
          <a:off x="3746500" y="129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32072</xdr:rowOff>
    </xdr:from>
    <xdr:ext cx="534377" cy="259045"/>
    <xdr:sp macro="" textlink="">
      <xdr:nvSpPr>
        <xdr:cNvPr id="192" name="テキスト ボックス 191"/>
        <xdr:cNvSpPr txBox="1"/>
      </xdr:nvSpPr>
      <xdr:spPr>
        <a:xfrm>
          <a:off x="3530111" y="1271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119570</xdr:rowOff>
    </xdr:from>
    <xdr:to>
      <xdr:col>15</xdr:col>
      <xdr:colOff>101600</xdr:colOff>
      <xdr:row>75</xdr:row>
      <xdr:rowOff>49720</xdr:rowOff>
    </xdr:to>
    <xdr:sp macro="" textlink="">
      <xdr:nvSpPr>
        <xdr:cNvPr id="193" name="楕円 192"/>
        <xdr:cNvSpPr/>
      </xdr:nvSpPr>
      <xdr:spPr>
        <a:xfrm>
          <a:off x="2857500" y="12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66247</xdr:rowOff>
    </xdr:from>
    <xdr:ext cx="534377" cy="259045"/>
    <xdr:sp macro="" textlink="">
      <xdr:nvSpPr>
        <xdr:cNvPr id="194" name="テキスト ボックス 193"/>
        <xdr:cNvSpPr txBox="1"/>
      </xdr:nvSpPr>
      <xdr:spPr>
        <a:xfrm>
          <a:off x="2641111" y="125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12852</xdr:rowOff>
    </xdr:from>
    <xdr:to>
      <xdr:col>10</xdr:col>
      <xdr:colOff>165100</xdr:colOff>
      <xdr:row>76</xdr:row>
      <xdr:rowOff>114452</xdr:rowOff>
    </xdr:to>
    <xdr:sp macro="" textlink="">
      <xdr:nvSpPr>
        <xdr:cNvPr id="195" name="楕円 194"/>
        <xdr:cNvSpPr/>
      </xdr:nvSpPr>
      <xdr:spPr>
        <a:xfrm>
          <a:off x="1968500" y="130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130980</xdr:rowOff>
    </xdr:from>
    <xdr:ext cx="534377" cy="259045"/>
    <xdr:sp macro="" textlink="">
      <xdr:nvSpPr>
        <xdr:cNvPr id="196" name="テキスト ボックス 195"/>
        <xdr:cNvSpPr txBox="1"/>
      </xdr:nvSpPr>
      <xdr:spPr>
        <a:xfrm>
          <a:off x="1752111" y="128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62611</xdr:rowOff>
    </xdr:from>
    <xdr:to>
      <xdr:col>6</xdr:col>
      <xdr:colOff>38100</xdr:colOff>
      <xdr:row>75</xdr:row>
      <xdr:rowOff>164210</xdr:rowOff>
    </xdr:to>
    <xdr:sp macro="" textlink="">
      <xdr:nvSpPr>
        <xdr:cNvPr id="197" name="楕円 196"/>
        <xdr:cNvSpPr/>
      </xdr:nvSpPr>
      <xdr:spPr>
        <a:xfrm>
          <a:off x="1079500" y="12921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9288</xdr:rowOff>
    </xdr:from>
    <xdr:ext cx="534377" cy="259045"/>
    <xdr:sp macro="" textlink="">
      <xdr:nvSpPr>
        <xdr:cNvPr id="198" name="テキスト ボックス 197"/>
        <xdr:cNvSpPr txBox="1"/>
      </xdr:nvSpPr>
      <xdr:spPr>
        <a:xfrm>
          <a:off x="863111" y="1269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62826</xdr:rowOff>
    </xdr:from>
    <xdr:to>
      <xdr:col>24</xdr:col>
      <xdr:colOff>63500</xdr:colOff>
      <xdr:row>96</xdr:row>
      <xdr:rowOff>65024</xdr:rowOff>
    </xdr:to>
    <xdr:cxnSp macro="">
      <xdr:nvCxnSpPr>
        <xdr:cNvPr id="230" name="直線コネクタ 229"/>
        <xdr:cNvCxnSpPr/>
      </xdr:nvCxnSpPr>
      <xdr:spPr>
        <a:xfrm flipV="1">
          <a:off x="3797300" y="16522026"/>
          <a:ext cx="838200" cy="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57317</xdr:rowOff>
    </xdr:from>
    <xdr:to>
      <xdr:col>19</xdr:col>
      <xdr:colOff>177800</xdr:colOff>
      <xdr:row>96</xdr:row>
      <xdr:rowOff>65024</xdr:rowOff>
    </xdr:to>
    <xdr:cxnSp macro="">
      <xdr:nvCxnSpPr>
        <xdr:cNvPr id="233" name="直線コネクタ 232"/>
        <xdr:cNvCxnSpPr/>
      </xdr:nvCxnSpPr>
      <xdr:spPr>
        <a:xfrm>
          <a:off x="2908300" y="16516517"/>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57317</xdr:rowOff>
    </xdr:from>
    <xdr:to>
      <xdr:col>15</xdr:col>
      <xdr:colOff>50800</xdr:colOff>
      <xdr:row>96</xdr:row>
      <xdr:rowOff>73461</xdr:rowOff>
    </xdr:to>
    <xdr:cxnSp macro="">
      <xdr:nvCxnSpPr>
        <xdr:cNvPr id="236" name="直線コネクタ 235"/>
        <xdr:cNvCxnSpPr/>
      </xdr:nvCxnSpPr>
      <xdr:spPr>
        <a:xfrm flipV="1">
          <a:off x="2019300" y="16516517"/>
          <a:ext cx="889000" cy="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70532</xdr:rowOff>
    </xdr:from>
    <xdr:to>
      <xdr:col>10</xdr:col>
      <xdr:colOff>114300</xdr:colOff>
      <xdr:row>96</xdr:row>
      <xdr:rowOff>73461</xdr:rowOff>
    </xdr:to>
    <xdr:cxnSp macro="">
      <xdr:nvCxnSpPr>
        <xdr:cNvPr id="239" name="直線コネクタ 238"/>
        <xdr:cNvCxnSpPr/>
      </xdr:nvCxnSpPr>
      <xdr:spPr>
        <a:xfrm>
          <a:off x="1130300" y="16529732"/>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12026</xdr:rowOff>
    </xdr:from>
    <xdr:to>
      <xdr:col>24</xdr:col>
      <xdr:colOff>114300</xdr:colOff>
      <xdr:row>96</xdr:row>
      <xdr:rowOff>113626</xdr:rowOff>
    </xdr:to>
    <xdr:sp macro="" textlink="">
      <xdr:nvSpPr>
        <xdr:cNvPr id="249" name="楕円 248"/>
        <xdr:cNvSpPr/>
      </xdr:nvSpPr>
      <xdr:spPr>
        <a:xfrm>
          <a:off x="4584700" y="1647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161903</xdr:rowOff>
    </xdr:from>
    <xdr:ext cx="534377" cy="259045"/>
    <xdr:sp macro="" textlink="">
      <xdr:nvSpPr>
        <xdr:cNvPr id="250" name="扶助費該当値テキスト"/>
        <xdr:cNvSpPr txBox="1"/>
      </xdr:nvSpPr>
      <xdr:spPr>
        <a:xfrm>
          <a:off x="4686300" y="164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14224</xdr:rowOff>
    </xdr:from>
    <xdr:to>
      <xdr:col>20</xdr:col>
      <xdr:colOff>38100</xdr:colOff>
      <xdr:row>96</xdr:row>
      <xdr:rowOff>115824</xdr:rowOff>
    </xdr:to>
    <xdr:sp macro="" textlink="">
      <xdr:nvSpPr>
        <xdr:cNvPr id="251" name="楕円 250"/>
        <xdr:cNvSpPr/>
      </xdr:nvSpPr>
      <xdr:spPr>
        <a:xfrm>
          <a:off x="3746500" y="164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106951</xdr:rowOff>
    </xdr:from>
    <xdr:ext cx="534377" cy="259045"/>
    <xdr:sp macro="" textlink="">
      <xdr:nvSpPr>
        <xdr:cNvPr id="252" name="テキスト ボックス 251"/>
        <xdr:cNvSpPr txBox="1"/>
      </xdr:nvSpPr>
      <xdr:spPr>
        <a:xfrm>
          <a:off x="3530111" y="165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6517</xdr:rowOff>
    </xdr:from>
    <xdr:to>
      <xdr:col>15</xdr:col>
      <xdr:colOff>101600</xdr:colOff>
      <xdr:row>96</xdr:row>
      <xdr:rowOff>108117</xdr:rowOff>
    </xdr:to>
    <xdr:sp macro="" textlink="">
      <xdr:nvSpPr>
        <xdr:cNvPr id="253" name="楕円 252"/>
        <xdr:cNvSpPr/>
      </xdr:nvSpPr>
      <xdr:spPr>
        <a:xfrm>
          <a:off x="2857500" y="1646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124644</xdr:rowOff>
    </xdr:from>
    <xdr:ext cx="534377" cy="259045"/>
    <xdr:sp macro="" textlink="">
      <xdr:nvSpPr>
        <xdr:cNvPr id="254" name="テキスト ボックス 253"/>
        <xdr:cNvSpPr txBox="1"/>
      </xdr:nvSpPr>
      <xdr:spPr>
        <a:xfrm>
          <a:off x="2641111" y="1624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22661</xdr:rowOff>
    </xdr:from>
    <xdr:to>
      <xdr:col>10</xdr:col>
      <xdr:colOff>165100</xdr:colOff>
      <xdr:row>96</xdr:row>
      <xdr:rowOff>124261</xdr:rowOff>
    </xdr:to>
    <xdr:sp macro="" textlink="">
      <xdr:nvSpPr>
        <xdr:cNvPr id="255" name="楕円 254"/>
        <xdr:cNvSpPr/>
      </xdr:nvSpPr>
      <xdr:spPr>
        <a:xfrm>
          <a:off x="1968500" y="164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140788</xdr:rowOff>
    </xdr:from>
    <xdr:ext cx="534377" cy="259045"/>
    <xdr:sp macro="" textlink="">
      <xdr:nvSpPr>
        <xdr:cNvPr id="256" name="テキスト ボックス 255"/>
        <xdr:cNvSpPr txBox="1"/>
      </xdr:nvSpPr>
      <xdr:spPr>
        <a:xfrm>
          <a:off x="1752111" y="162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19732</xdr:rowOff>
    </xdr:from>
    <xdr:to>
      <xdr:col>6</xdr:col>
      <xdr:colOff>38100</xdr:colOff>
      <xdr:row>96</xdr:row>
      <xdr:rowOff>121332</xdr:rowOff>
    </xdr:to>
    <xdr:sp macro="" textlink="">
      <xdr:nvSpPr>
        <xdr:cNvPr id="257" name="楕円 256"/>
        <xdr:cNvSpPr/>
      </xdr:nvSpPr>
      <xdr:spPr>
        <a:xfrm>
          <a:off x="1079500" y="164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137859</xdr:rowOff>
    </xdr:from>
    <xdr:ext cx="534377" cy="259045"/>
    <xdr:sp macro="" textlink="">
      <xdr:nvSpPr>
        <xdr:cNvPr id="258" name="テキスト ボックス 257"/>
        <xdr:cNvSpPr txBox="1"/>
      </xdr:nvSpPr>
      <xdr:spPr>
        <a:xfrm>
          <a:off x="863111" y="162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99997</xdr:rowOff>
    </xdr:from>
    <xdr:to>
      <xdr:col>55</xdr:col>
      <xdr:colOff>0</xdr:colOff>
      <xdr:row>33</xdr:row>
      <xdr:rowOff>149251</xdr:rowOff>
    </xdr:to>
    <xdr:cxnSp macro="">
      <xdr:nvCxnSpPr>
        <xdr:cNvPr id="285" name="直線コネクタ 284"/>
        <xdr:cNvCxnSpPr/>
      </xdr:nvCxnSpPr>
      <xdr:spPr>
        <a:xfrm flipV="1">
          <a:off x="9639300" y="5757847"/>
          <a:ext cx="838200" cy="4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144688</xdr:rowOff>
    </xdr:from>
    <xdr:to>
      <xdr:col>50</xdr:col>
      <xdr:colOff>114300</xdr:colOff>
      <xdr:row>33</xdr:row>
      <xdr:rowOff>149251</xdr:rowOff>
    </xdr:to>
    <xdr:cxnSp macro="">
      <xdr:nvCxnSpPr>
        <xdr:cNvPr id="288" name="直線コネクタ 287"/>
        <xdr:cNvCxnSpPr/>
      </xdr:nvCxnSpPr>
      <xdr:spPr>
        <a:xfrm>
          <a:off x="8750300" y="5459638"/>
          <a:ext cx="889000" cy="34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144688</xdr:rowOff>
    </xdr:from>
    <xdr:to>
      <xdr:col>45</xdr:col>
      <xdr:colOff>177800</xdr:colOff>
      <xdr:row>34</xdr:row>
      <xdr:rowOff>165925</xdr:rowOff>
    </xdr:to>
    <xdr:cxnSp macro="">
      <xdr:nvCxnSpPr>
        <xdr:cNvPr id="291" name="直線コネクタ 290"/>
        <xdr:cNvCxnSpPr/>
      </xdr:nvCxnSpPr>
      <xdr:spPr>
        <a:xfrm flipV="1">
          <a:off x="7861300" y="5459638"/>
          <a:ext cx="889000" cy="5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165925</xdr:rowOff>
    </xdr:from>
    <xdr:to>
      <xdr:col>41</xdr:col>
      <xdr:colOff>50800</xdr:colOff>
      <xdr:row>35</xdr:row>
      <xdr:rowOff>53865</xdr:rowOff>
    </xdr:to>
    <xdr:cxnSp macro="">
      <xdr:nvCxnSpPr>
        <xdr:cNvPr id="294" name="直線コネクタ 293"/>
        <xdr:cNvCxnSpPr/>
      </xdr:nvCxnSpPr>
      <xdr:spPr>
        <a:xfrm flipV="1">
          <a:off x="6972300" y="5995225"/>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49197</xdr:rowOff>
    </xdr:from>
    <xdr:to>
      <xdr:col>55</xdr:col>
      <xdr:colOff>50800</xdr:colOff>
      <xdr:row>33</xdr:row>
      <xdr:rowOff>150797</xdr:rowOff>
    </xdr:to>
    <xdr:sp macro="" textlink="">
      <xdr:nvSpPr>
        <xdr:cNvPr id="304" name="楕円 303"/>
        <xdr:cNvSpPr/>
      </xdr:nvSpPr>
      <xdr:spPr>
        <a:xfrm>
          <a:off x="10426700" y="57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72074</xdr:rowOff>
    </xdr:from>
    <xdr:ext cx="599010" cy="259045"/>
    <xdr:sp macro="" textlink="">
      <xdr:nvSpPr>
        <xdr:cNvPr id="305" name="補助費等該当値テキスト"/>
        <xdr:cNvSpPr txBox="1"/>
      </xdr:nvSpPr>
      <xdr:spPr>
        <a:xfrm>
          <a:off x="10528300" y="555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98451</xdr:rowOff>
    </xdr:from>
    <xdr:to>
      <xdr:col>50</xdr:col>
      <xdr:colOff>165100</xdr:colOff>
      <xdr:row>34</xdr:row>
      <xdr:rowOff>28601</xdr:rowOff>
    </xdr:to>
    <xdr:sp macro="" textlink="">
      <xdr:nvSpPr>
        <xdr:cNvPr id="306" name="楕円 305"/>
        <xdr:cNvSpPr/>
      </xdr:nvSpPr>
      <xdr:spPr>
        <a:xfrm>
          <a:off x="9588500" y="57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45128</xdr:rowOff>
    </xdr:from>
    <xdr:ext cx="599010" cy="259045"/>
    <xdr:sp macro="" textlink="">
      <xdr:nvSpPr>
        <xdr:cNvPr id="307" name="テキスト ボックス 306"/>
        <xdr:cNvSpPr txBox="1"/>
      </xdr:nvSpPr>
      <xdr:spPr>
        <a:xfrm>
          <a:off x="9339795" y="553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93888</xdr:rowOff>
    </xdr:from>
    <xdr:to>
      <xdr:col>46</xdr:col>
      <xdr:colOff>38100</xdr:colOff>
      <xdr:row>32</xdr:row>
      <xdr:rowOff>24038</xdr:rowOff>
    </xdr:to>
    <xdr:sp macro="" textlink="">
      <xdr:nvSpPr>
        <xdr:cNvPr id="308" name="楕円 307"/>
        <xdr:cNvSpPr/>
      </xdr:nvSpPr>
      <xdr:spPr>
        <a:xfrm>
          <a:off x="8699500" y="54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40565</xdr:rowOff>
    </xdr:from>
    <xdr:ext cx="599010" cy="259045"/>
    <xdr:sp macro="" textlink="">
      <xdr:nvSpPr>
        <xdr:cNvPr id="309" name="テキスト ボックス 308"/>
        <xdr:cNvSpPr txBox="1"/>
      </xdr:nvSpPr>
      <xdr:spPr>
        <a:xfrm>
          <a:off x="8450795" y="518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115125</xdr:rowOff>
    </xdr:from>
    <xdr:to>
      <xdr:col>41</xdr:col>
      <xdr:colOff>101600</xdr:colOff>
      <xdr:row>35</xdr:row>
      <xdr:rowOff>45275</xdr:rowOff>
    </xdr:to>
    <xdr:sp macro="" textlink="">
      <xdr:nvSpPr>
        <xdr:cNvPr id="310" name="楕円 309"/>
        <xdr:cNvSpPr/>
      </xdr:nvSpPr>
      <xdr:spPr>
        <a:xfrm>
          <a:off x="7810500" y="59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61802</xdr:rowOff>
    </xdr:from>
    <xdr:ext cx="599010" cy="259045"/>
    <xdr:sp macro="" textlink="">
      <xdr:nvSpPr>
        <xdr:cNvPr id="311" name="テキスト ボックス 310"/>
        <xdr:cNvSpPr txBox="1"/>
      </xdr:nvSpPr>
      <xdr:spPr>
        <a:xfrm>
          <a:off x="7561795" y="571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3065</xdr:rowOff>
    </xdr:from>
    <xdr:to>
      <xdr:col>36</xdr:col>
      <xdr:colOff>165100</xdr:colOff>
      <xdr:row>35</xdr:row>
      <xdr:rowOff>104665</xdr:rowOff>
    </xdr:to>
    <xdr:sp macro="" textlink="">
      <xdr:nvSpPr>
        <xdr:cNvPr id="312" name="楕円 311"/>
        <xdr:cNvSpPr/>
      </xdr:nvSpPr>
      <xdr:spPr>
        <a:xfrm>
          <a:off x="6921500" y="60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121192</xdr:rowOff>
    </xdr:from>
    <xdr:ext cx="599010" cy="259045"/>
    <xdr:sp macro="" textlink="">
      <xdr:nvSpPr>
        <xdr:cNvPr id="313" name="テキスト ボックス 312"/>
        <xdr:cNvSpPr txBox="1"/>
      </xdr:nvSpPr>
      <xdr:spPr>
        <a:xfrm>
          <a:off x="6672795" y="577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14194</xdr:rowOff>
    </xdr:from>
    <xdr:to>
      <xdr:col>55</xdr:col>
      <xdr:colOff>0</xdr:colOff>
      <xdr:row>53</xdr:row>
      <xdr:rowOff>25020</xdr:rowOff>
    </xdr:to>
    <xdr:cxnSp macro="">
      <xdr:nvCxnSpPr>
        <xdr:cNvPr id="340" name="直線コネクタ 339"/>
        <xdr:cNvCxnSpPr/>
      </xdr:nvCxnSpPr>
      <xdr:spPr>
        <a:xfrm>
          <a:off x="9639300" y="8758144"/>
          <a:ext cx="838200" cy="35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14194</xdr:rowOff>
    </xdr:from>
    <xdr:to>
      <xdr:col>50</xdr:col>
      <xdr:colOff>114300</xdr:colOff>
      <xdr:row>56</xdr:row>
      <xdr:rowOff>140665</xdr:rowOff>
    </xdr:to>
    <xdr:cxnSp macro="">
      <xdr:nvCxnSpPr>
        <xdr:cNvPr id="343" name="直線コネクタ 342"/>
        <xdr:cNvCxnSpPr/>
      </xdr:nvCxnSpPr>
      <xdr:spPr>
        <a:xfrm flipV="1">
          <a:off x="8750300" y="8758144"/>
          <a:ext cx="889000" cy="9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140665</xdr:rowOff>
    </xdr:from>
    <xdr:to>
      <xdr:col>45</xdr:col>
      <xdr:colOff>177800</xdr:colOff>
      <xdr:row>57</xdr:row>
      <xdr:rowOff>7834</xdr:rowOff>
    </xdr:to>
    <xdr:cxnSp macro="">
      <xdr:nvCxnSpPr>
        <xdr:cNvPr id="346" name="直線コネクタ 345"/>
        <xdr:cNvCxnSpPr/>
      </xdr:nvCxnSpPr>
      <xdr:spPr>
        <a:xfrm flipV="1">
          <a:off x="7861300" y="9741865"/>
          <a:ext cx="889000" cy="3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32734</xdr:rowOff>
    </xdr:from>
    <xdr:to>
      <xdr:col>41</xdr:col>
      <xdr:colOff>50800</xdr:colOff>
      <xdr:row>57</xdr:row>
      <xdr:rowOff>7834</xdr:rowOff>
    </xdr:to>
    <xdr:cxnSp macro="">
      <xdr:nvCxnSpPr>
        <xdr:cNvPr id="349" name="直線コネクタ 348"/>
        <xdr:cNvCxnSpPr/>
      </xdr:nvCxnSpPr>
      <xdr:spPr>
        <a:xfrm>
          <a:off x="6972300" y="9633934"/>
          <a:ext cx="889000" cy="14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145670</xdr:rowOff>
    </xdr:from>
    <xdr:to>
      <xdr:col>55</xdr:col>
      <xdr:colOff>50800</xdr:colOff>
      <xdr:row>53</xdr:row>
      <xdr:rowOff>75820</xdr:rowOff>
    </xdr:to>
    <xdr:sp macro="" textlink="">
      <xdr:nvSpPr>
        <xdr:cNvPr id="359" name="楕円 358"/>
        <xdr:cNvSpPr/>
      </xdr:nvSpPr>
      <xdr:spPr>
        <a:xfrm>
          <a:off x="10426700" y="90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168547</xdr:rowOff>
    </xdr:from>
    <xdr:ext cx="599010" cy="259045"/>
    <xdr:sp macro="" textlink="">
      <xdr:nvSpPr>
        <xdr:cNvPr id="360" name="普通建設事業費該当値テキスト"/>
        <xdr:cNvSpPr txBox="1"/>
      </xdr:nvSpPr>
      <xdr:spPr>
        <a:xfrm>
          <a:off x="10528300" y="891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134844</xdr:rowOff>
    </xdr:from>
    <xdr:to>
      <xdr:col>50</xdr:col>
      <xdr:colOff>165100</xdr:colOff>
      <xdr:row>51</xdr:row>
      <xdr:rowOff>64994</xdr:rowOff>
    </xdr:to>
    <xdr:sp macro="" textlink="">
      <xdr:nvSpPr>
        <xdr:cNvPr id="361" name="楕円 360"/>
        <xdr:cNvSpPr/>
      </xdr:nvSpPr>
      <xdr:spPr>
        <a:xfrm>
          <a:off x="9588500" y="87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81521</xdr:rowOff>
    </xdr:from>
    <xdr:ext cx="599010" cy="259045"/>
    <xdr:sp macro="" textlink="">
      <xdr:nvSpPr>
        <xdr:cNvPr id="362" name="テキスト ボックス 361"/>
        <xdr:cNvSpPr txBox="1"/>
      </xdr:nvSpPr>
      <xdr:spPr>
        <a:xfrm>
          <a:off x="9339795" y="848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89865</xdr:rowOff>
    </xdr:from>
    <xdr:to>
      <xdr:col>46</xdr:col>
      <xdr:colOff>38100</xdr:colOff>
      <xdr:row>57</xdr:row>
      <xdr:rowOff>20015</xdr:rowOff>
    </xdr:to>
    <xdr:sp macro="" textlink="">
      <xdr:nvSpPr>
        <xdr:cNvPr id="363" name="楕円 362"/>
        <xdr:cNvSpPr/>
      </xdr:nvSpPr>
      <xdr:spPr>
        <a:xfrm>
          <a:off x="8699500" y="96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11142</xdr:rowOff>
    </xdr:from>
    <xdr:ext cx="534377" cy="259045"/>
    <xdr:sp macro="" textlink="">
      <xdr:nvSpPr>
        <xdr:cNvPr id="364" name="テキスト ボックス 363"/>
        <xdr:cNvSpPr txBox="1"/>
      </xdr:nvSpPr>
      <xdr:spPr>
        <a:xfrm>
          <a:off x="8483111" y="97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128484</xdr:rowOff>
    </xdr:from>
    <xdr:to>
      <xdr:col>41</xdr:col>
      <xdr:colOff>101600</xdr:colOff>
      <xdr:row>57</xdr:row>
      <xdr:rowOff>58634</xdr:rowOff>
    </xdr:to>
    <xdr:sp macro="" textlink="">
      <xdr:nvSpPr>
        <xdr:cNvPr id="365" name="楕円 364"/>
        <xdr:cNvSpPr/>
      </xdr:nvSpPr>
      <xdr:spPr>
        <a:xfrm>
          <a:off x="7810500" y="97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49761</xdr:rowOff>
    </xdr:from>
    <xdr:ext cx="534377" cy="259045"/>
    <xdr:sp macro="" textlink="">
      <xdr:nvSpPr>
        <xdr:cNvPr id="366" name="テキスト ボックス 365"/>
        <xdr:cNvSpPr txBox="1"/>
      </xdr:nvSpPr>
      <xdr:spPr>
        <a:xfrm>
          <a:off x="7594111" y="982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153384</xdr:rowOff>
    </xdr:from>
    <xdr:to>
      <xdr:col>36</xdr:col>
      <xdr:colOff>165100</xdr:colOff>
      <xdr:row>56</xdr:row>
      <xdr:rowOff>83534</xdr:rowOff>
    </xdr:to>
    <xdr:sp macro="" textlink="">
      <xdr:nvSpPr>
        <xdr:cNvPr id="367" name="楕円 366"/>
        <xdr:cNvSpPr/>
      </xdr:nvSpPr>
      <xdr:spPr>
        <a:xfrm>
          <a:off x="6921500" y="95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100061</xdr:rowOff>
    </xdr:from>
    <xdr:ext cx="534377" cy="259045"/>
    <xdr:sp macro="" textlink="">
      <xdr:nvSpPr>
        <xdr:cNvPr id="368" name="テキスト ボックス 367"/>
        <xdr:cNvSpPr txBox="1"/>
      </xdr:nvSpPr>
      <xdr:spPr>
        <a:xfrm>
          <a:off x="6705111" y="93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2" name="テキスト ボックス 38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97994</xdr:rowOff>
    </xdr:from>
    <xdr:to>
      <xdr:col>54</xdr:col>
      <xdr:colOff>189865</xdr:colOff>
      <xdr:row>78</xdr:row>
      <xdr:rowOff>139700</xdr:rowOff>
    </xdr:to>
    <xdr:cxnSp macro="">
      <xdr:nvCxnSpPr>
        <xdr:cNvPr id="390" name="直線コネクタ 389"/>
        <xdr:cNvCxnSpPr/>
      </xdr:nvCxnSpPr>
      <xdr:spPr>
        <a:xfrm flipV="1">
          <a:off x="10475595" y="12613844"/>
          <a:ext cx="1270" cy="898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2" name="直線コネクタ 39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44671</xdr:rowOff>
    </xdr:from>
    <xdr:ext cx="599010" cy="259045"/>
    <xdr:sp macro="" textlink="">
      <xdr:nvSpPr>
        <xdr:cNvPr id="393" name="普通建設事業費 （ うち新規整備　）最大値テキスト"/>
        <xdr:cNvSpPr txBox="1"/>
      </xdr:nvSpPr>
      <xdr:spPr>
        <a:xfrm>
          <a:off x="10528300" y="1238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97994</xdr:rowOff>
    </xdr:from>
    <xdr:to>
      <xdr:col>55</xdr:col>
      <xdr:colOff>88900</xdr:colOff>
      <xdr:row>73</xdr:row>
      <xdr:rowOff>97994</xdr:rowOff>
    </xdr:to>
    <xdr:cxnSp macro="">
      <xdr:nvCxnSpPr>
        <xdr:cNvPr id="394" name="直線コネクタ 393"/>
        <xdr:cNvCxnSpPr/>
      </xdr:nvCxnSpPr>
      <xdr:spPr>
        <a:xfrm>
          <a:off x="10388600" y="1261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42586</xdr:rowOff>
    </xdr:from>
    <xdr:to>
      <xdr:col>55</xdr:col>
      <xdr:colOff>0</xdr:colOff>
      <xdr:row>74</xdr:row>
      <xdr:rowOff>12653</xdr:rowOff>
    </xdr:to>
    <xdr:cxnSp macro="">
      <xdr:nvCxnSpPr>
        <xdr:cNvPr id="395" name="直線コネクタ 394"/>
        <xdr:cNvCxnSpPr/>
      </xdr:nvCxnSpPr>
      <xdr:spPr>
        <a:xfrm>
          <a:off x="9639300" y="12386986"/>
          <a:ext cx="838200" cy="3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119617</xdr:rowOff>
    </xdr:from>
    <xdr:ext cx="534377" cy="259045"/>
    <xdr:sp macro="" textlink="">
      <xdr:nvSpPr>
        <xdr:cNvPr id="396" name="普通建設事業費 （ うち新規整備　）平均値テキスト"/>
        <xdr:cNvSpPr txBox="1"/>
      </xdr:nvSpPr>
      <xdr:spPr>
        <a:xfrm>
          <a:off x="10528300" y="1332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141190</xdr:rowOff>
    </xdr:from>
    <xdr:to>
      <xdr:col>55</xdr:col>
      <xdr:colOff>50800</xdr:colOff>
      <xdr:row>78</xdr:row>
      <xdr:rowOff>71340</xdr:rowOff>
    </xdr:to>
    <xdr:sp macro="" textlink="">
      <xdr:nvSpPr>
        <xdr:cNvPr id="397" name="フローチャート: 判断 396"/>
        <xdr:cNvSpPr/>
      </xdr:nvSpPr>
      <xdr:spPr>
        <a:xfrm>
          <a:off x="10426700" y="1334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42586</xdr:rowOff>
    </xdr:from>
    <xdr:to>
      <xdr:col>50</xdr:col>
      <xdr:colOff>114300</xdr:colOff>
      <xdr:row>77</xdr:row>
      <xdr:rowOff>156922</xdr:rowOff>
    </xdr:to>
    <xdr:cxnSp macro="">
      <xdr:nvCxnSpPr>
        <xdr:cNvPr id="398" name="直線コネクタ 397"/>
        <xdr:cNvCxnSpPr/>
      </xdr:nvCxnSpPr>
      <xdr:spPr>
        <a:xfrm flipV="1">
          <a:off x="8750300" y="12386986"/>
          <a:ext cx="889000" cy="9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107769</xdr:rowOff>
    </xdr:from>
    <xdr:to>
      <xdr:col>50</xdr:col>
      <xdr:colOff>165100</xdr:colOff>
      <xdr:row>78</xdr:row>
      <xdr:rowOff>37919</xdr:rowOff>
    </xdr:to>
    <xdr:sp macro="" textlink="">
      <xdr:nvSpPr>
        <xdr:cNvPr id="399" name="フローチャート: 判断 398"/>
        <xdr:cNvSpPr/>
      </xdr:nvSpPr>
      <xdr:spPr>
        <a:xfrm>
          <a:off x="95885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29046</xdr:rowOff>
    </xdr:from>
    <xdr:ext cx="534377" cy="259045"/>
    <xdr:sp macro="" textlink="">
      <xdr:nvSpPr>
        <xdr:cNvPr id="400" name="テキスト ボックス 399"/>
        <xdr:cNvSpPr txBox="1"/>
      </xdr:nvSpPr>
      <xdr:spPr>
        <a:xfrm>
          <a:off x="9372111" y="134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126616</xdr:rowOff>
    </xdr:from>
    <xdr:to>
      <xdr:col>45</xdr:col>
      <xdr:colOff>177800</xdr:colOff>
      <xdr:row>77</xdr:row>
      <xdr:rowOff>156922</xdr:rowOff>
    </xdr:to>
    <xdr:cxnSp macro="">
      <xdr:nvCxnSpPr>
        <xdr:cNvPr id="401" name="直線コネクタ 400"/>
        <xdr:cNvCxnSpPr/>
      </xdr:nvCxnSpPr>
      <xdr:spPr>
        <a:xfrm>
          <a:off x="7861300" y="1332826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55214</xdr:rowOff>
    </xdr:from>
    <xdr:to>
      <xdr:col>46</xdr:col>
      <xdr:colOff>38100</xdr:colOff>
      <xdr:row>77</xdr:row>
      <xdr:rowOff>156814</xdr:rowOff>
    </xdr:to>
    <xdr:sp macro="" textlink="">
      <xdr:nvSpPr>
        <xdr:cNvPr id="402" name="フローチャート: 判断 401"/>
        <xdr:cNvSpPr/>
      </xdr:nvSpPr>
      <xdr:spPr>
        <a:xfrm>
          <a:off x="8699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1891</xdr:rowOff>
    </xdr:from>
    <xdr:ext cx="534377" cy="259045"/>
    <xdr:sp macro="" textlink="">
      <xdr:nvSpPr>
        <xdr:cNvPr id="403" name="テキスト ボックス 402"/>
        <xdr:cNvSpPr txBox="1"/>
      </xdr:nvSpPr>
      <xdr:spPr>
        <a:xfrm>
          <a:off x="8483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121247</xdr:rowOff>
    </xdr:from>
    <xdr:to>
      <xdr:col>41</xdr:col>
      <xdr:colOff>50800</xdr:colOff>
      <xdr:row>77</xdr:row>
      <xdr:rowOff>126616</xdr:rowOff>
    </xdr:to>
    <xdr:cxnSp macro="">
      <xdr:nvCxnSpPr>
        <xdr:cNvPr id="404" name="直線コネクタ 403"/>
        <xdr:cNvCxnSpPr/>
      </xdr:nvCxnSpPr>
      <xdr:spPr>
        <a:xfrm>
          <a:off x="6972300" y="13322897"/>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88178</xdr:rowOff>
    </xdr:from>
    <xdr:to>
      <xdr:col>41</xdr:col>
      <xdr:colOff>101600</xdr:colOff>
      <xdr:row>78</xdr:row>
      <xdr:rowOff>18328</xdr:rowOff>
    </xdr:to>
    <xdr:sp macro="" textlink="">
      <xdr:nvSpPr>
        <xdr:cNvPr id="405" name="フローチャート: 判断 404"/>
        <xdr:cNvSpPr/>
      </xdr:nvSpPr>
      <xdr:spPr>
        <a:xfrm>
          <a:off x="7810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9455</xdr:rowOff>
    </xdr:from>
    <xdr:ext cx="534377" cy="259045"/>
    <xdr:sp macro="" textlink="">
      <xdr:nvSpPr>
        <xdr:cNvPr id="406" name="テキスト ボックス 405"/>
        <xdr:cNvSpPr txBox="1"/>
      </xdr:nvSpPr>
      <xdr:spPr>
        <a:xfrm>
          <a:off x="7594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140796</xdr:rowOff>
    </xdr:from>
    <xdr:to>
      <xdr:col>36</xdr:col>
      <xdr:colOff>165100</xdr:colOff>
      <xdr:row>78</xdr:row>
      <xdr:rowOff>70946</xdr:rowOff>
    </xdr:to>
    <xdr:sp macro="" textlink="">
      <xdr:nvSpPr>
        <xdr:cNvPr id="407" name="フローチャート: 判断 406"/>
        <xdr:cNvSpPr/>
      </xdr:nvSpPr>
      <xdr:spPr>
        <a:xfrm>
          <a:off x="6921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62073</xdr:rowOff>
    </xdr:from>
    <xdr:ext cx="534377" cy="259045"/>
    <xdr:sp macro="" textlink="">
      <xdr:nvSpPr>
        <xdr:cNvPr id="408" name="テキスト ボックス 407"/>
        <xdr:cNvSpPr txBox="1"/>
      </xdr:nvSpPr>
      <xdr:spPr>
        <a:xfrm>
          <a:off x="6705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133303</xdr:rowOff>
    </xdr:from>
    <xdr:to>
      <xdr:col>55</xdr:col>
      <xdr:colOff>50800</xdr:colOff>
      <xdr:row>74</xdr:row>
      <xdr:rowOff>63453</xdr:rowOff>
    </xdr:to>
    <xdr:sp macro="" textlink="">
      <xdr:nvSpPr>
        <xdr:cNvPr id="414" name="楕円 413"/>
        <xdr:cNvSpPr/>
      </xdr:nvSpPr>
      <xdr:spPr>
        <a:xfrm>
          <a:off x="10426700" y="1264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48230</xdr:rowOff>
    </xdr:from>
    <xdr:ext cx="599010" cy="259045"/>
    <xdr:sp macro="" textlink="">
      <xdr:nvSpPr>
        <xdr:cNvPr id="415" name="普通建設事業費 （ うち新規整備　）該当値テキスト"/>
        <xdr:cNvSpPr txBox="1"/>
      </xdr:nvSpPr>
      <xdr:spPr>
        <a:xfrm>
          <a:off x="10528300" y="1256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163236</xdr:rowOff>
    </xdr:from>
    <xdr:to>
      <xdr:col>50</xdr:col>
      <xdr:colOff>165100</xdr:colOff>
      <xdr:row>72</xdr:row>
      <xdr:rowOff>93386</xdr:rowOff>
    </xdr:to>
    <xdr:sp macro="" textlink="">
      <xdr:nvSpPr>
        <xdr:cNvPr id="416" name="楕円 415"/>
        <xdr:cNvSpPr/>
      </xdr:nvSpPr>
      <xdr:spPr>
        <a:xfrm>
          <a:off x="9588500" y="123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109913</xdr:rowOff>
    </xdr:from>
    <xdr:ext cx="599010" cy="259045"/>
    <xdr:sp macro="" textlink="">
      <xdr:nvSpPr>
        <xdr:cNvPr id="417" name="テキスト ボックス 416"/>
        <xdr:cNvSpPr txBox="1"/>
      </xdr:nvSpPr>
      <xdr:spPr>
        <a:xfrm>
          <a:off x="9339795" y="1211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106122</xdr:rowOff>
    </xdr:from>
    <xdr:to>
      <xdr:col>46</xdr:col>
      <xdr:colOff>38100</xdr:colOff>
      <xdr:row>78</xdr:row>
      <xdr:rowOff>36272</xdr:rowOff>
    </xdr:to>
    <xdr:sp macro="" textlink="">
      <xdr:nvSpPr>
        <xdr:cNvPr id="418" name="楕円 417"/>
        <xdr:cNvSpPr/>
      </xdr:nvSpPr>
      <xdr:spPr>
        <a:xfrm>
          <a:off x="8699500" y="133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27399</xdr:rowOff>
    </xdr:from>
    <xdr:ext cx="534377" cy="259045"/>
    <xdr:sp macro="" textlink="">
      <xdr:nvSpPr>
        <xdr:cNvPr id="419" name="テキスト ボックス 418"/>
        <xdr:cNvSpPr txBox="1"/>
      </xdr:nvSpPr>
      <xdr:spPr>
        <a:xfrm>
          <a:off x="8483111" y="134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75816</xdr:rowOff>
    </xdr:from>
    <xdr:to>
      <xdr:col>41</xdr:col>
      <xdr:colOff>101600</xdr:colOff>
      <xdr:row>78</xdr:row>
      <xdr:rowOff>5966</xdr:rowOff>
    </xdr:to>
    <xdr:sp macro="" textlink="">
      <xdr:nvSpPr>
        <xdr:cNvPr id="420" name="楕円 419"/>
        <xdr:cNvSpPr/>
      </xdr:nvSpPr>
      <xdr:spPr>
        <a:xfrm>
          <a:off x="7810500" y="132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22493</xdr:rowOff>
    </xdr:from>
    <xdr:ext cx="534377" cy="259045"/>
    <xdr:sp macro="" textlink="">
      <xdr:nvSpPr>
        <xdr:cNvPr id="421" name="テキスト ボックス 420"/>
        <xdr:cNvSpPr txBox="1"/>
      </xdr:nvSpPr>
      <xdr:spPr>
        <a:xfrm>
          <a:off x="7594111" y="130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70447</xdr:rowOff>
    </xdr:from>
    <xdr:to>
      <xdr:col>36</xdr:col>
      <xdr:colOff>165100</xdr:colOff>
      <xdr:row>78</xdr:row>
      <xdr:rowOff>597</xdr:rowOff>
    </xdr:to>
    <xdr:sp macro="" textlink="">
      <xdr:nvSpPr>
        <xdr:cNvPr id="422" name="楕円 421"/>
        <xdr:cNvSpPr/>
      </xdr:nvSpPr>
      <xdr:spPr>
        <a:xfrm>
          <a:off x="6921500" y="132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17124</xdr:rowOff>
    </xdr:from>
    <xdr:ext cx="534377" cy="259045"/>
    <xdr:sp macro="" textlink="">
      <xdr:nvSpPr>
        <xdr:cNvPr id="423" name="テキスト ボックス 422"/>
        <xdr:cNvSpPr txBox="1"/>
      </xdr:nvSpPr>
      <xdr:spPr>
        <a:xfrm>
          <a:off x="6705111" y="130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5" name="直線コネクタ 444"/>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6"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7" name="直線コネクタ 446"/>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48"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49" name="直線コネクタ 448"/>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111336</xdr:rowOff>
    </xdr:from>
    <xdr:to>
      <xdr:col>55</xdr:col>
      <xdr:colOff>0</xdr:colOff>
      <xdr:row>97</xdr:row>
      <xdr:rowOff>154248</xdr:rowOff>
    </xdr:to>
    <xdr:cxnSp macro="">
      <xdr:nvCxnSpPr>
        <xdr:cNvPr id="450" name="直線コネクタ 449"/>
        <xdr:cNvCxnSpPr/>
      </xdr:nvCxnSpPr>
      <xdr:spPr>
        <a:xfrm>
          <a:off x="9639300" y="16741986"/>
          <a:ext cx="8382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1"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2" name="フローチャート: 判断 451"/>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111336</xdr:rowOff>
    </xdr:from>
    <xdr:to>
      <xdr:col>50</xdr:col>
      <xdr:colOff>114300</xdr:colOff>
      <xdr:row>97</xdr:row>
      <xdr:rowOff>162716</xdr:rowOff>
    </xdr:to>
    <xdr:cxnSp macro="">
      <xdr:nvCxnSpPr>
        <xdr:cNvPr id="453" name="直線コネクタ 452"/>
        <xdr:cNvCxnSpPr/>
      </xdr:nvCxnSpPr>
      <xdr:spPr>
        <a:xfrm flipV="1">
          <a:off x="8750300" y="16741986"/>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4" name="フローチャート: 判断 453"/>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5" name="テキスト ボックス 454"/>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162716</xdr:rowOff>
    </xdr:from>
    <xdr:to>
      <xdr:col>45</xdr:col>
      <xdr:colOff>177800</xdr:colOff>
      <xdr:row>98</xdr:row>
      <xdr:rowOff>25355</xdr:rowOff>
    </xdr:to>
    <xdr:cxnSp macro="">
      <xdr:nvCxnSpPr>
        <xdr:cNvPr id="456" name="直線コネクタ 455"/>
        <xdr:cNvCxnSpPr/>
      </xdr:nvCxnSpPr>
      <xdr:spPr>
        <a:xfrm flipV="1">
          <a:off x="7861300" y="16793366"/>
          <a:ext cx="8890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7" name="フローチャート: 判断 456"/>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58" name="テキスト ボックス 457"/>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57596</xdr:rowOff>
    </xdr:from>
    <xdr:to>
      <xdr:col>41</xdr:col>
      <xdr:colOff>50800</xdr:colOff>
      <xdr:row>98</xdr:row>
      <xdr:rowOff>25355</xdr:rowOff>
    </xdr:to>
    <xdr:cxnSp macro="">
      <xdr:nvCxnSpPr>
        <xdr:cNvPr id="459" name="直線コネクタ 458"/>
        <xdr:cNvCxnSpPr/>
      </xdr:nvCxnSpPr>
      <xdr:spPr>
        <a:xfrm>
          <a:off x="6972300" y="16688246"/>
          <a:ext cx="889000" cy="13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0" name="フローチャート: 判断 459"/>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1" name="テキスト ボックス 460"/>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2" name="フローチャート: 判断 461"/>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3" name="テキスト ボックス 462"/>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103448</xdr:rowOff>
    </xdr:from>
    <xdr:to>
      <xdr:col>55</xdr:col>
      <xdr:colOff>50800</xdr:colOff>
      <xdr:row>98</xdr:row>
      <xdr:rowOff>33598</xdr:rowOff>
    </xdr:to>
    <xdr:sp macro="" textlink="">
      <xdr:nvSpPr>
        <xdr:cNvPr id="469" name="楕円 468"/>
        <xdr:cNvSpPr/>
      </xdr:nvSpPr>
      <xdr:spPr>
        <a:xfrm>
          <a:off x="10426700" y="16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81875</xdr:rowOff>
    </xdr:from>
    <xdr:ext cx="534377" cy="259045"/>
    <xdr:sp macro="" textlink="">
      <xdr:nvSpPr>
        <xdr:cNvPr id="470" name="普通建設事業費 （ うち更新整備　）該当値テキスト"/>
        <xdr:cNvSpPr txBox="1"/>
      </xdr:nvSpPr>
      <xdr:spPr>
        <a:xfrm>
          <a:off x="10528300" y="167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60536</xdr:rowOff>
    </xdr:from>
    <xdr:to>
      <xdr:col>50</xdr:col>
      <xdr:colOff>165100</xdr:colOff>
      <xdr:row>97</xdr:row>
      <xdr:rowOff>162136</xdr:rowOff>
    </xdr:to>
    <xdr:sp macro="" textlink="">
      <xdr:nvSpPr>
        <xdr:cNvPr id="471" name="楕円 470"/>
        <xdr:cNvSpPr/>
      </xdr:nvSpPr>
      <xdr:spPr>
        <a:xfrm>
          <a:off x="9588500" y="166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153263</xdr:rowOff>
    </xdr:from>
    <xdr:ext cx="534377" cy="259045"/>
    <xdr:sp macro="" textlink="">
      <xdr:nvSpPr>
        <xdr:cNvPr id="472" name="テキスト ボックス 471"/>
        <xdr:cNvSpPr txBox="1"/>
      </xdr:nvSpPr>
      <xdr:spPr>
        <a:xfrm>
          <a:off x="9372111" y="1678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111916</xdr:rowOff>
    </xdr:from>
    <xdr:to>
      <xdr:col>46</xdr:col>
      <xdr:colOff>38100</xdr:colOff>
      <xdr:row>98</xdr:row>
      <xdr:rowOff>42066</xdr:rowOff>
    </xdr:to>
    <xdr:sp macro="" textlink="">
      <xdr:nvSpPr>
        <xdr:cNvPr id="473" name="楕円 472"/>
        <xdr:cNvSpPr/>
      </xdr:nvSpPr>
      <xdr:spPr>
        <a:xfrm>
          <a:off x="8699500" y="167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33193</xdr:rowOff>
    </xdr:from>
    <xdr:ext cx="534377" cy="259045"/>
    <xdr:sp macro="" textlink="">
      <xdr:nvSpPr>
        <xdr:cNvPr id="474" name="テキスト ボックス 473"/>
        <xdr:cNvSpPr txBox="1"/>
      </xdr:nvSpPr>
      <xdr:spPr>
        <a:xfrm>
          <a:off x="8483111" y="168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146005</xdr:rowOff>
    </xdr:from>
    <xdr:to>
      <xdr:col>41</xdr:col>
      <xdr:colOff>101600</xdr:colOff>
      <xdr:row>98</xdr:row>
      <xdr:rowOff>76155</xdr:rowOff>
    </xdr:to>
    <xdr:sp macro="" textlink="">
      <xdr:nvSpPr>
        <xdr:cNvPr id="475" name="楕円 474"/>
        <xdr:cNvSpPr/>
      </xdr:nvSpPr>
      <xdr:spPr>
        <a:xfrm>
          <a:off x="78105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67282</xdr:rowOff>
    </xdr:from>
    <xdr:ext cx="534377" cy="259045"/>
    <xdr:sp macro="" textlink="">
      <xdr:nvSpPr>
        <xdr:cNvPr id="476" name="テキスト ボックス 475"/>
        <xdr:cNvSpPr txBox="1"/>
      </xdr:nvSpPr>
      <xdr:spPr>
        <a:xfrm>
          <a:off x="7594111" y="168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6796</xdr:rowOff>
    </xdr:from>
    <xdr:to>
      <xdr:col>36</xdr:col>
      <xdr:colOff>165100</xdr:colOff>
      <xdr:row>97</xdr:row>
      <xdr:rowOff>108396</xdr:rowOff>
    </xdr:to>
    <xdr:sp macro="" textlink="">
      <xdr:nvSpPr>
        <xdr:cNvPr id="477" name="楕円 476"/>
        <xdr:cNvSpPr/>
      </xdr:nvSpPr>
      <xdr:spPr>
        <a:xfrm>
          <a:off x="6921500" y="1663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124923</xdr:rowOff>
    </xdr:from>
    <xdr:ext cx="534377" cy="259045"/>
    <xdr:sp macro="" textlink="">
      <xdr:nvSpPr>
        <xdr:cNvPr id="478" name="テキスト ボックス 477"/>
        <xdr:cNvSpPr txBox="1"/>
      </xdr:nvSpPr>
      <xdr:spPr>
        <a:xfrm>
          <a:off x="6705111" y="1641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2" name="直線コネクタ 501"/>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5"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6" name="直線コネクタ 505"/>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08"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09" name="フローチャート: 判断 508"/>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1" name="フローチャート: 判断 510"/>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2" name="テキスト ボックス 511"/>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4" name="フローチャート: 判断 513"/>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5" name="テキスト ボックス 514"/>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27629</xdr:rowOff>
    </xdr:from>
    <xdr:to>
      <xdr:col>71</xdr:col>
      <xdr:colOff>177800</xdr:colOff>
      <xdr:row>39</xdr:row>
      <xdr:rowOff>44450</xdr:rowOff>
    </xdr:to>
    <xdr:cxnSp macro="">
      <xdr:nvCxnSpPr>
        <xdr:cNvPr id="516" name="直線コネクタ 515"/>
        <xdr:cNvCxnSpPr/>
      </xdr:nvCxnSpPr>
      <xdr:spPr>
        <a:xfrm>
          <a:off x="12814300" y="671417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7" name="フローチャート: 判断 516"/>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18" name="テキスト ボックス 517"/>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19" name="フローチャート: 判断 518"/>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0" name="テキスト ボックス 519"/>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148279</xdr:rowOff>
    </xdr:from>
    <xdr:to>
      <xdr:col>67</xdr:col>
      <xdr:colOff>101600</xdr:colOff>
      <xdr:row>39</xdr:row>
      <xdr:rowOff>78429</xdr:rowOff>
    </xdr:to>
    <xdr:sp macro="" textlink="">
      <xdr:nvSpPr>
        <xdr:cNvPr id="534" name="楕円 533"/>
        <xdr:cNvSpPr/>
      </xdr:nvSpPr>
      <xdr:spPr>
        <a:xfrm>
          <a:off x="12763500" y="66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69556</xdr:rowOff>
    </xdr:from>
    <xdr:ext cx="378565" cy="259045"/>
    <xdr:sp macro="" textlink="">
      <xdr:nvSpPr>
        <xdr:cNvPr id="535" name="テキスト ボックス 534"/>
        <xdr:cNvSpPr txBox="1"/>
      </xdr:nvSpPr>
      <xdr:spPr>
        <a:xfrm>
          <a:off x="12625017" y="6756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08" name="直線コネクタ 607"/>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09"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0" name="直線コネクタ 609"/>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1"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2" name="直線コネクタ 611"/>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102484</xdr:rowOff>
    </xdr:from>
    <xdr:to>
      <xdr:col>85</xdr:col>
      <xdr:colOff>127000</xdr:colOff>
      <xdr:row>76</xdr:row>
      <xdr:rowOff>112618</xdr:rowOff>
    </xdr:to>
    <xdr:cxnSp macro="">
      <xdr:nvCxnSpPr>
        <xdr:cNvPr id="613" name="直線コネクタ 612"/>
        <xdr:cNvCxnSpPr/>
      </xdr:nvCxnSpPr>
      <xdr:spPr>
        <a:xfrm flipV="1">
          <a:off x="15481300" y="13132684"/>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4"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5" name="フローチャート: 判断 614"/>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106469</xdr:rowOff>
    </xdr:from>
    <xdr:to>
      <xdr:col>81</xdr:col>
      <xdr:colOff>50800</xdr:colOff>
      <xdr:row>76</xdr:row>
      <xdr:rowOff>112618</xdr:rowOff>
    </xdr:to>
    <xdr:cxnSp macro="">
      <xdr:nvCxnSpPr>
        <xdr:cNvPr id="616" name="直線コネクタ 615"/>
        <xdr:cNvCxnSpPr/>
      </xdr:nvCxnSpPr>
      <xdr:spPr>
        <a:xfrm>
          <a:off x="14592300" y="13136669"/>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7" name="フローチャート: 判断 616"/>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18" name="テキスト ボックス 617"/>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106469</xdr:rowOff>
    </xdr:from>
    <xdr:to>
      <xdr:col>76</xdr:col>
      <xdr:colOff>114300</xdr:colOff>
      <xdr:row>76</xdr:row>
      <xdr:rowOff>123065</xdr:rowOff>
    </xdr:to>
    <xdr:cxnSp macro="">
      <xdr:nvCxnSpPr>
        <xdr:cNvPr id="619" name="直線コネクタ 618"/>
        <xdr:cNvCxnSpPr/>
      </xdr:nvCxnSpPr>
      <xdr:spPr>
        <a:xfrm flipV="1">
          <a:off x="13703300" y="13136669"/>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0" name="フローチャート: 判断 619"/>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1" name="テキスト ボックス 620"/>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123065</xdr:rowOff>
    </xdr:from>
    <xdr:to>
      <xdr:col>71</xdr:col>
      <xdr:colOff>177800</xdr:colOff>
      <xdr:row>76</xdr:row>
      <xdr:rowOff>126845</xdr:rowOff>
    </xdr:to>
    <xdr:cxnSp macro="">
      <xdr:nvCxnSpPr>
        <xdr:cNvPr id="622" name="直線コネクタ 621"/>
        <xdr:cNvCxnSpPr/>
      </xdr:nvCxnSpPr>
      <xdr:spPr>
        <a:xfrm flipV="1">
          <a:off x="12814300" y="13153265"/>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3" name="フローチャート: 判断 622"/>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4" name="テキスト ボックス 623"/>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5" name="フローチャート: 判断 624"/>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6" name="テキスト ボックス 625"/>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51684</xdr:rowOff>
    </xdr:from>
    <xdr:to>
      <xdr:col>85</xdr:col>
      <xdr:colOff>177800</xdr:colOff>
      <xdr:row>76</xdr:row>
      <xdr:rowOff>153284</xdr:rowOff>
    </xdr:to>
    <xdr:sp macro="" textlink="">
      <xdr:nvSpPr>
        <xdr:cNvPr id="632" name="楕円 631"/>
        <xdr:cNvSpPr/>
      </xdr:nvSpPr>
      <xdr:spPr>
        <a:xfrm>
          <a:off x="16268700" y="130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30111</xdr:rowOff>
    </xdr:from>
    <xdr:ext cx="534377" cy="259045"/>
    <xdr:sp macro="" textlink="">
      <xdr:nvSpPr>
        <xdr:cNvPr id="633" name="公債費該当値テキスト"/>
        <xdr:cNvSpPr txBox="1"/>
      </xdr:nvSpPr>
      <xdr:spPr>
        <a:xfrm>
          <a:off x="16370300" y="130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61818</xdr:rowOff>
    </xdr:from>
    <xdr:to>
      <xdr:col>81</xdr:col>
      <xdr:colOff>101600</xdr:colOff>
      <xdr:row>76</xdr:row>
      <xdr:rowOff>163418</xdr:rowOff>
    </xdr:to>
    <xdr:sp macro="" textlink="">
      <xdr:nvSpPr>
        <xdr:cNvPr id="634" name="楕円 633"/>
        <xdr:cNvSpPr/>
      </xdr:nvSpPr>
      <xdr:spPr>
        <a:xfrm>
          <a:off x="15430500" y="130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154545</xdr:rowOff>
    </xdr:from>
    <xdr:ext cx="534377" cy="259045"/>
    <xdr:sp macro="" textlink="">
      <xdr:nvSpPr>
        <xdr:cNvPr id="635" name="テキスト ボックス 634"/>
        <xdr:cNvSpPr txBox="1"/>
      </xdr:nvSpPr>
      <xdr:spPr>
        <a:xfrm>
          <a:off x="15214111" y="131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55669</xdr:rowOff>
    </xdr:from>
    <xdr:to>
      <xdr:col>76</xdr:col>
      <xdr:colOff>165100</xdr:colOff>
      <xdr:row>76</xdr:row>
      <xdr:rowOff>157269</xdr:rowOff>
    </xdr:to>
    <xdr:sp macro="" textlink="">
      <xdr:nvSpPr>
        <xdr:cNvPr id="636" name="楕円 635"/>
        <xdr:cNvSpPr/>
      </xdr:nvSpPr>
      <xdr:spPr>
        <a:xfrm>
          <a:off x="14541500" y="130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2346</xdr:rowOff>
    </xdr:from>
    <xdr:ext cx="534377" cy="259045"/>
    <xdr:sp macro="" textlink="">
      <xdr:nvSpPr>
        <xdr:cNvPr id="637" name="テキスト ボックス 636"/>
        <xdr:cNvSpPr txBox="1"/>
      </xdr:nvSpPr>
      <xdr:spPr>
        <a:xfrm>
          <a:off x="14325111" y="128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72265</xdr:rowOff>
    </xdr:from>
    <xdr:to>
      <xdr:col>72</xdr:col>
      <xdr:colOff>38100</xdr:colOff>
      <xdr:row>77</xdr:row>
      <xdr:rowOff>2415</xdr:rowOff>
    </xdr:to>
    <xdr:sp macro="" textlink="">
      <xdr:nvSpPr>
        <xdr:cNvPr id="638" name="楕円 637"/>
        <xdr:cNvSpPr/>
      </xdr:nvSpPr>
      <xdr:spPr>
        <a:xfrm>
          <a:off x="13652500" y="131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18942</xdr:rowOff>
    </xdr:from>
    <xdr:ext cx="534377" cy="259045"/>
    <xdr:sp macro="" textlink="">
      <xdr:nvSpPr>
        <xdr:cNvPr id="639" name="テキスト ボックス 638"/>
        <xdr:cNvSpPr txBox="1"/>
      </xdr:nvSpPr>
      <xdr:spPr>
        <a:xfrm>
          <a:off x="13436111" y="128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76045</xdr:rowOff>
    </xdr:from>
    <xdr:to>
      <xdr:col>67</xdr:col>
      <xdr:colOff>101600</xdr:colOff>
      <xdr:row>77</xdr:row>
      <xdr:rowOff>6195</xdr:rowOff>
    </xdr:to>
    <xdr:sp macro="" textlink="">
      <xdr:nvSpPr>
        <xdr:cNvPr id="640" name="楕円 639"/>
        <xdr:cNvSpPr/>
      </xdr:nvSpPr>
      <xdr:spPr>
        <a:xfrm>
          <a:off x="12763500" y="131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22722</xdr:rowOff>
    </xdr:from>
    <xdr:ext cx="534377" cy="259045"/>
    <xdr:sp macro="" textlink="">
      <xdr:nvSpPr>
        <xdr:cNvPr id="641" name="テキスト ボックス 640"/>
        <xdr:cNvSpPr txBox="1"/>
      </xdr:nvSpPr>
      <xdr:spPr>
        <a:xfrm>
          <a:off x="12547111" y="128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5" name="テキスト ボックス 65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7" name="テキスト ボックス 65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9" name="テキスト ボックス 65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3" name="直線コネクタ 662"/>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4"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5" name="直線コネクタ 664"/>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6"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7" name="直線コネクタ 666"/>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11071</xdr:rowOff>
    </xdr:from>
    <xdr:to>
      <xdr:col>85</xdr:col>
      <xdr:colOff>127000</xdr:colOff>
      <xdr:row>97</xdr:row>
      <xdr:rowOff>32162</xdr:rowOff>
    </xdr:to>
    <xdr:cxnSp macro="">
      <xdr:nvCxnSpPr>
        <xdr:cNvPr id="668" name="直線コネクタ 667"/>
        <xdr:cNvCxnSpPr/>
      </xdr:nvCxnSpPr>
      <xdr:spPr>
        <a:xfrm flipV="1">
          <a:off x="15481300" y="16641721"/>
          <a:ext cx="8382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69"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0" name="フローチャート: 判断 669"/>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32162</xdr:rowOff>
    </xdr:from>
    <xdr:to>
      <xdr:col>81</xdr:col>
      <xdr:colOff>50800</xdr:colOff>
      <xdr:row>97</xdr:row>
      <xdr:rowOff>157046</xdr:rowOff>
    </xdr:to>
    <xdr:cxnSp macro="">
      <xdr:nvCxnSpPr>
        <xdr:cNvPr id="671" name="直線コネクタ 670"/>
        <xdr:cNvCxnSpPr/>
      </xdr:nvCxnSpPr>
      <xdr:spPr>
        <a:xfrm flipV="1">
          <a:off x="14592300" y="16662812"/>
          <a:ext cx="88900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2" name="フローチャート: 判断 671"/>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3" name="テキスト ボックス 672"/>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157046</xdr:rowOff>
    </xdr:from>
    <xdr:to>
      <xdr:col>76</xdr:col>
      <xdr:colOff>114300</xdr:colOff>
      <xdr:row>98</xdr:row>
      <xdr:rowOff>16444</xdr:rowOff>
    </xdr:to>
    <xdr:cxnSp macro="">
      <xdr:nvCxnSpPr>
        <xdr:cNvPr id="674" name="直線コネクタ 673"/>
        <xdr:cNvCxnSpPr/>
      </xdr:nvCxnSpPr>
      <xdr:spPr>
        <a:xfrm flipV="1">
          <a:off x="13703300" y="16787696"/>
          <a:ext cx="8890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5" name="フローチャート: 判断 674"/>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6" name="テキスト ボックス 675"/>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16444</xdr:rowOff>
    </xdr:from>
    <xdr:to>
      <xdr:col>71</xdr:col>
      <xdr:colOff>177800</xdr:colOff>
      <xdr:row>98</xdr:row>
      <xdr:rowOff>42700</xdr:rowOff>
    </xdr:to>
    <xdr:cxnSp macro="">
      <xdr:nvCxnSpPr>
        <xdr:cNvPr id="677" name="直線コネクタ 676"/>
        <xdr:cNvCxnSpPr/>
      </xdr:nvCxnSpPr>
      <xdr:spPr>
        <a:xfrm flipV="1">
          <a:off x="12814300" y="16818544"/>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78" name="フローチャート: 判断 677"/>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79" name="テキスト ボックス 678"/>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0" name="フローチャート: 判断 679"/>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1" name="テキスト ボックス 680"/>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131721</xdr:rowOff>
    </xdr:from>
    <xdr:to>
      <xdr:col>85</xdr:col>
      <xdr:colOff>177800</xdr:colOff>
      <xdr:row>97</xdr:row>
      <xdr:rowOff>61871</xdr:rowOff>
    </xdr:to>
    <xdr:sp macro="" textlink="">
      <xdr:nvSpPr>
        <xdr:cNvPr id="687" name="楕円 686"/>
        <xdr:cNvSpPr/>
      </xdr:nvSpPr>
      <xdr:spPr>
        <a:xfrm>
          <a:off x="16268700" y="165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154598</xdr:rowOff>
    </xdr:from>
    <xdr:ext cx="534377" cy="259045"/>
    <xdr:sp macro="" textlink="">
      <xdr:nvSpPr>
        <xdr:cNvPr id="688" name="積立金該当値テキスト"/>
        <xdr:cNvSpPr txBox="1"/>
      </xdr:nvSpPr>
      <xdr:spPr>
        <a:xfrm>
          <a:off x="16370300" y="164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152812</xdr:rowOff>
    </xdr:from>
    <xdr:to>
      <xdr:col>81</xdr:col>
      <xdr:colOff>101600</xdr:colOff>
      <xdr:row>97</xdr:row>
      <xdr:rowOff>82962</xdr:rowOff>
    </xdr:to>
    <xdr:sp macro="" textlink="">
      <xdr:nvSpPr>
        <xdr:cNvPr id="689" name="楕円 688"/>
        <xdr:cNvSpPr/>
      </xdr:nvSpPr>
      <xdr:spPr>
        <a:xfrm>
          <a:off x="15430500" y="166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99489</xdr:rowOff>
    </xdr:from>
    <xdr:ext cx="534377" cy="259045"/>
    <xdr:sp macro="" textlink="">
      <xdr:nvSpPr>
        <xdr:cNvPr id="690" name="テキスト ボックス 689"/>
        <xdr:cNvSpPr txBox="1"/>
      </xdr:nvSpPr>
      <xdr:spPr>
        <a:xfrm>
          <a:off x="15214111" y="163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106246</xdr:rowOff>
    </xdr:from>
    <xdr:to>
      <xdr:col>76</xdr:col>
      <xdr:colOff>165100</xdr:colOff>
      <xdr:row>98</xdr:row>
      <xdr:rowOff>36396</xdr:rowOff>
    </xdr:to>
    <xdr:sp macro="" textlink="">
      <xdr:nvSpPr>
        <xdr:cNvPr id="691" name="楕円 690"/>
        <xdr:cNvSpPr/>
      </xdr:nvSpPr>
      <xdr:spPr>
        <a:xfrm>
          <a:off x="14541500" y="167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52923</xdr:rowOff>
    </xdr:from>
    <xdr:ext cx="534377" cy="259045"/>
    <xdr:sp macro="" textlink="">
      <xdr:nvSpPr>
        <xdr:cNvPr id="692" name="テキスト ボックス 691"/>
        <xdr:cNvSpPr txBox="1"/>
      </xdr:nvSpPr>
      <xdr:spPr>
        <a:xfrm>
          <a:off x="14325111" y="165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137094</xdr:rowOff>
    </xdr:from>
    <xdr:to>
      <xdr:col>72</xdr:col>
      <xdr:colOff>38100</xdr:colOff>
      <xdr:row>98</xdr:row>
      <xdr:rowOff>67244</xdr:rowOff>
    </xdr:to>
    <xdr:sp macro="" textlink="">
      <xdr:nvSpPr>
        <xdr:cNvPr id="693" name="楕円 692"/>
        <xdr:cNvSpPr/>
      </xdr:nvSpPr>
      <xdr:spPr>
        <a:xfrm>
          <a:off x="13652500" y="167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83771</xdr:rowOff>
    </xdr:from>
    <xdr:ext cx="534377" cy="259045"/>
    <xdr:sp macro="" textlink="">
      <xdr:nvSpPr>
        <xdr:cNvPr id="694" name="テキスト ボックス 693"/>
        <xdr:cNvSpPr txBox="1"/>
      </xdr:nvSpPr>
      <xdr:spPr>
        <a:xfrm>
          <a:off x="13436111" y="1654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163350</xdr:rowOff>
    </xdr:from>
    <xdr:to>
      <xdr:col>67</xdr:col>
      <xdr:colOff>101600</xdr:colOff>
      <xdr:row>98</xdr:row>
      <xdr:rowOff>93500</xdr:rowOff>
    </xdr:to>
    <xdr:sp macro="" textlink="">
      <xdr:nvSpPr>
        <xdr:cNvPr id="695" name="楕円 694"/>
        <xdr:cNvSpPr/>
      </xdr:nvSpPr>
      <xdr:spPr>
        <a:xfrm>
          <a:off x="12763500" y="16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84627</xdr:rowOff>
    </xdr:from>
    <xdr:ext cx="534377" cy="259045"/>
    <xdr:sp macro="" textlink="">
      <xdr:nvSpPr>
        <xdr:cNvPr id="696" name="テキスト ボックス 695"/>
        <xdr:cNvSpPr txBox="1"/>
      </xdr:nvSpPr>
      <xdr:spPr>
        <a:xfrm>
          <a:off x="12547111" y="1688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0" name="直線コネクタ 719"/>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3"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4" name="直線コネクタ 723"/>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6"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7" name="フローチャート: 判断 726"/>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28" name="直線コネクタ 727"/>
        <xdr:cNvCxnSpPr/>
      </xdr:nvCxnSpPr>
      <xdr:spPr>
        <a:xfrm>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29" name="フローチャート: 判断 728"/>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0" name="テキスト ボックス 729"/>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44450</xdr:rowOff>
    </xdr:to>
    <xdr:cxnSp macro="">
      <xdr:nvCxnSpPr>
        <xdr:cNvPr id="731" name="直線コネクタ 730"/>
        <xdr:cNvCxnSpPr/>
      </xdr:nvCxnSpPr>
      <xdr:spPr>
        <a:xfrm flipV="1">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2" name="フローチャート: 判断 731"/>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3" name="テキスト ボックス 732"/>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5" name="フローチャート: 判断 734"/>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6" name="テキスト ボックス 735"/>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7" name="フローチャート: 判断 736"/>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38" name="テキスト ボックス 737"/>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4" name="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7" name="テキスト ボックス 74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48" name="楕円 747"/>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49" name="テキスト ボックス 748"/>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4" name="直線コネクタ 76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5" name="テキスト ボックス 76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6" name="直線コネクタ 76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7" name="テキスト ボックス 76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8" name="直線コネクタ 76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9" name="テキスト ボックス 76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0" name="直線コネクタ 76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1" name="テキスト ボックス 77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5" name="直線コネクタ 774"/>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7" name="直線コネクタ 77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78"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79" name="直線コネクタ 778"/>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24760</xdr:rowOff>
    </xdr:from>
    <xdr:to>
      <xdr:col>116</xdr:col>
      <xdr:colOff>63500</xdr:colOff>
      <xdr:row>58</xdr:row>
      <xdr:rowOff>26635</xdr:rowOff>
    </xdr:to>
    <xdr:cxnSp macro="">
      <xdr:nvCxnSpPr>
        <xdr:cNvPr id="780" name="直線コネクタ 779"/>
        <xdr:cNvCxnSpPr/>
      </xdr:nvCxnSpPr>
      <xdr:spPr>
        <a:xfrm flipV="1">
          <a:off x="21323300" y="9968860"/>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1" name="貸付金平均値テキスト"/>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2" name="フローチャート: 判断 781"/>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26635</xdr:rowOff>
    </xdr:from>
    <xdr:to>
      <xdr:col>111</xdr:col>
      <xdr:colOff>177800</xdr:colOff>
      <xdr:row>58</xdr:row>
      <xdr:rowOff>27137</xdr:rowOff>
    </xdr:to>
    <xdr:cxnSp macro="">
      <xdr:nvCxnSpPr>
        <xdr:cNvPr id="783" name="直線コネクタ 782"/>
        <xdr:cNvCxnSpPr/>
      </xdr:nvCxnSpPr>
      <xdr:spPr>
        <a:xfrm flipV="1">
          <a:off x="20434300" y="9970735"/>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4" name="フローチャート: 判断 783"/>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5" name="テキスト ボックス 784"/>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27137</xdr:rowOff>
    </xdr:from>
    <xdr:to>
      <xdr:col>107</xdr:col>
      <xdr:colOff>50800</xdr:colOff>
      <xdr:row>58</xdr:row>
      <xdr:rowOff>28074</xdr:rowOff>
    </xdr:to>
    <xdr:cxnSp macro="">
      <xdr:nvCxnSpPr>
        <xdr:cNvPr id="786" name="直線コネクタ 785"/>
        <xdr:cNvCxnSpPr/>
      </xdr:nvCxnSpPr>
      <xdr:spPr>
        <a:xfrm flipV="1">
          <a:off x="19545300" y="9971237"/>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7" name="フローチャート: 判断 786"/>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88" name="テキスト ボックス 787"/>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28074</xdr:rowOff>
    </xdr:from>
    <xdr:to>
      <xdr:col>102</xdr:col>
      <xdr:colOff>114300</xdr:colOff>
      <xdr:row>58</xdr:row>
      <xdr:rowOff>28966</xdr:rowOff>
    </xdr:to>
    <xdr:cxnSp macro="">
      <xdr:nvCxnSpPr>
        <xdr:cNvPr id="789" name="直線コネクタ 788"/>
        <xdr:cNvCxnSpPr/>
      </xdr:nvCxnSpPr>
      <xdr:spPr>
        <a:xfrm flipV="1">
          <a:off x="18656300" y="9972174"/>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0" name="フローチャート: 判断 789"/>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1" name="テキスト ボックス 790"/>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2" name="フローチャート: 判断 791"/>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3" name="テキスト ボックス 792"/>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145410</xdr:rowOff>
    </xdr:from>
    <xdr:to>
      <xdr:col>116</xdr:col>
      <xdr:colOff>114300</xdr:colOff>
      <xdr:row>58</xdr:row>
      <xdr:rowOff>75560</xdr:rowOff>
    </xdr:to>
    <xdr:sp macro="" textlink="">
      <xdr:nvSpPr>
        <xdr:cNvPr id="799" name="楕円 798"/>
        <xdr:cNvSpPr/>
      </xdr:nvSpPr>
      <xdr:spPr>
        <a:xfrm>
          <a:off x="22110700" y="9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104787</xdr:rowOff>
    </xdr:from>
    <xdr:ext cx="469744" cy="259045"/>
    <xdr:sp macro="" textlink="">
      <xdr:nvSpPr>
        <xdr:cNvPr id="800" name="貸付金該当値テキスト"/>
        <xdr:cNvSpPr txBox="1"/>
      </xdr:nvSpPr>
      <xdr:spPr>
        <a:xfrm>
          <a:off x="22212300" y="970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147285</xdr:rowOff>
    </xdr:from>
    <xdr:to>
      <xdr:col>112</xdr:col>
      <xdr:colOff>38100</xdr:colOff>
      <xdr:row>58</xdr:row>
      <xdr:rowOff>77435</xdr:rowOff>
    </xdr:to>
    <xdr:sp macro="" textlink="">
      <xdr:nvSpPr>
        <xdr:cNvPr id="801" name="楕円 800"/>
        <xdr:cNvSpPr/>
      </xdr:nvSpPr>
      <xdr:spPr>
        <a:xfrm>
          <a:off x="21272500" y="99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93962</xdr:rowOff>
    </xdr:from>
    <xdr:ext cx="469744" cy="259045"/>
    <xdr:sp macro="" textlink="">
      <xdr:nvSpPr>
        <xdr:cNvPr id="802" name="テキスト ボックス 801"/>
        <xdr:cNvSpPr txBox="1"/>
      </xdr:nvSpPr>
      <xdr:spPr>
        <a:xfrm>
          <a:off x="21088428" y="969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147787</xdr:rowOff>
    </xdr:from>
    <xdr:to>
      <xdr:col>107</xdr:col>
      <xdr:colOff>101600</xdr:colOff>
      <xdr:row>58</xdr:row>
      <xdr:rowOff>77937</xdr:rowOff>
    </xdr:to>
    <xdr:sp macro="" textlink="">
      <xdr:nvSpPr>
        <xdr:cNvPr id="803" name="楕円 802"/>
        <xdr:cNvSpPr/>
      </xdr:nvSpPr>
      <xdr:spPr>
        <a:xfrm>
          <a:off x="20383500" y="99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94464</xdr:rowOff>
    </xdr:from>
    <xdr:ext cx="469744" cy="259045"/>
    <xdr:sp macro="" textlink="">
      <xdr:nvSpPr>
        <xdr:cNvPr id="804" name="テキスト ボックス 803"/>
        <xdr:cNvSpPr txBox="1"/>
      </xdr:nvSpPr>
      <xdr:spPr>
        <a:xfrm>
          <a:off x="20199428" y="96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148724</xdr:rowOff>
    </xdr:from>
    <xdr:to>
      <xdr:col>102</xdr:col>
      <xdr:colOff>165100</xdr:colOff>
      <xdr:row>58</xdr:row>
      <xdr:rowOff>78874</xdr:rowOff>
    </xdr:to>
    <xdr:sp macro="" textlink="">
      <xdr:nvSpPr>
        <xdr:cNvPr id="805" name="楕円 804"/>
        <xdr:cNvSpPr/>
      </xdr:nvSpPr>
      <xdr:spPr>
        <a:xfrm>
          <a:off x="19494500" y="9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95401</xdr:rowOff>
    </xdr:from>
    <xdr:ext cx="469744" cy="259045"/>
    <xdr:sp macro="" textlink="">
      <xdr:nvSpPr>
        <xdr:cNvPr id="806" name="テキスト ボックス 805"/>
        <xdr:cNvSpPr txBox="1"/>
      </xdr:nvSpPr>
      <xdr:spPr>
        <a:xfrm>
          <a:off x="19310428" y="96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149616</xdr:rowOff>
    </xdr:from>
    <xdr:to>
      <xdr:col>98</xdr:col>
      <xdr:colOff>38100</xdr:colOff>
      <xdr:row>58</xdr:row>
      <xdr:rowOff>79766</xdr:rowOff>
    </xdr:to>
    <xdr:sp macro="" textlink="">
      <xdr:nvSpPr>
        <xdr:cNvPr id="807" name="楕円 806"/>
        <xdr:cNvSpPr/>
      </xdr:nvSpPr>
      <xdr:spPr>
        <a:xfrm>
          <a:off x="18605500" y="99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96293</xdr:rowOff>
    </xdr:from>
    <xdr:ext cx="469744" cy="259045"/>
    <xdr:sp macro="" textlink="">
      <xdr:nvSpPr>
        <xdr:cNvPr id="808" name="テキスト ボックス 807"/>
        <xdr:cNvSpPr txBox="1"/>
      </xdr:nvSpPr>
      <xdr:spPr>
        <a:xfrm>
          <a:off x="18421428" y="96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0" name="テキスト ボックス 81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2" name="テキスト ボックス 82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4" name="テキスト ボックス 82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6" name="テキスト ボックス 82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8" name="テキスト ボックス 82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0" name="テキスト ボックス 82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4" name="直線コネクタ 833"/>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5"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6" name="直線コネクタ 835"/>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7"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38" name="直線コネクタ 837"/>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70608</xdr:rowOff>
    </xdr:from>
    <xdr:to>
      <xdr:col>116</xdr:col>
      <xdr:colOff>63500</xdr:colOff>
      <xdr:row>79</xdr:row>
      <xdr:rowOff>73799</xdr:rowOff>
    </xdr:to>
    <xdr:cxnSp macro="">
      <xdr:nvCxnSpPr>
        <xdr:cNvPr id="839" name="直線コネクタ 838"/>
        <xdr:cNvCxnSpPr/>
      </xdr:nvCxnSpPr>
      <xdr:spPr>
        <a:xfrm>
          <a:off x="21323300" y="13615158"/>
          <a:ext cx="8382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0"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1" name="フローチャート: 判断 840"/>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56195</xdr:rowOff>
    </xdr:from>
    <xdr:to>
      <xdr:col>111</xdr:col>
      <xdr:colOff>177800</xdr:colOff>
      <xdr:row>79</xdr:row>
      <xdr:rowOff>70608</xdr:rowOff>
    </xdr:to>
    <xdr:cxnSp macro="">
      <xdr:nvCxnSpPr>
        <xdr:cNvPr id="842" name="直線コネクタ 841"/>
        <xdr:cNvCxnSpPr/>
      </xdr:nvCxnSpPr>
      <xdr:spPr>
        <a:xfrm>
          <a:off x="20434300" y="13600745"/>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3" name="フローチャート: 判断 842"/>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4" name="テキスト ボックス 843"/>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56195</xdr:rowOff>
    </xdr:from>
    <xdr:to>
      <xdr:col>107</xdr:col>
      <xdr:colOff>50800</xdr:colOff>
      <xdr:row>79</xdr:row>
      <xdr:rowOff>60060</xdr:rowOff>
    </xdr:to>
    <xdr:cxnSp macro="">
      <xdr:nvCxnSpPr>
        <xdr:cNvPr id="845" name="直線コネクタ 844"/>
        <xdr:cNvCxnSpPr/>
      </xdr:nvCxnSpPr>
      <xdr:spPr>
        <a:xfrm flipV="1">
          <a:off x="19545300" y="13600745"/>
          <a:ext cx="8890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6" name="フローチャート: 判断 845"/>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7" name="テキスト ボックス 846"/>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90976</xdr:rowOff>
    </xdr:from>
    <xdr:to>
      <xdr:col>102</xdr:col>
      <xdr:colOff>114300</xdr:colOff>
      <xdr:row>79</xdr:row>
      <xdr:rowOff>60060</xdr:rowOff>
    </xdr:to>
    <xdr:cxnSp macro="">
      <xdr:nvCxnSpPr>
        <xdr:cNvPr id="848" name="直線コネクタ 847"/>
        <xdr:cNvCxnSpPr/>
      </xdr:nvCxnSpPr>
      <xdr:spPr>
        <a:xfrm>
          <a:off x="18656300" y="13464076"/>
          <a:ext cx="889000" cy="1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49" name="フローチャート: 判断 848"/>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0" name="テキスト ボックス 849"/>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1" name="フローチャート: 判断 850"/>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2" name="テキスト ボックス 851"/>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22999</xdr:rowOff>
    </xdr:from>
    <xdr:to>
      <xdr:col>116</xdr:col>
      <xdr:colOff>114300</xdr:colOff>
      <xdr:row>79</xdr:row>
      <xdr:rowOff>124599</xdr:rowOff>
    </xdr:to>
    <xdr:sp macro="" textlink="">
      <xdr:nvSpPr>
        <xdr:cNvPr id="858" name="楕円 857"/>
        <xdr:cNvSpPr/>
      </xdr:nvSpPr>
      <xdr:spPr>
        <a:xfrm>
          <a:off x="22110700" y="135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109376</xdr:rowOff>
    </xdr:from>
    <xdr:ext cx="469744" cy="259045"/>
    <xdr:sp macro="" textlink="">
      <xdr:nvSpPr>
        <xdr:cNvPr id="859" name="繰出金該当値テキスト"/>
        <xdr:cNvSpPr txBox="1"/>
      </xdr:nvSpPr>
      <xdr:spPr>
        <a:xfrm>
          <a:off x="22212300" y="134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19808</xdr:rowOff>
    </xdr:from>
    <xdr:to>
      <xdr:col>112</xdr:col>
      <xdr:colOff>38100</xdr:colOff>
      <xdr:row>79</xdr:row>
      <xdr:rowOff>121408</xdr:rowOff>
    </xdr:to>
    <xdr:sp macro="" textlink="">
      <xdr:nvSpPr>
        <xdr:cNvPr id="860" name="楕円 859"/>
        <xdr:cNvSpPr/>
      </xdr:nvSpPr>
      <xdr:spPr>
        <a:xfrm>
          <a:off x="21272500" y="135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79</xdr:row>
      <xdr:rowOff>112535</xdr:rowOff>
    </xdr:from>
    <xdr:ext cx="469744" cy="259045"/>
    <xdr:sp macro="" textlink="">
      <xdr:nvSpPr>
        <xdr:cNvPr id="861" name="テキスト ボックス 860"/>
        <xdr:cNvSpPr txBox="1"/>
      </xdr:nvSpPr>
      <xdr:spPr>
        <a:xfrm>
          <a:off x="21088428" y="1365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5395</xdr:rowOff>
    </xdr:from>
    <xdr:to>
      <xdr:col>107</xdr:col>
      <xdr:colOff>101600</xdr:colOff>
      <xdr:row>79</xdr:row>
      <xdr:rowOff>106995</xdr:rowOff>
    </xdr:to>
    <xdr:sp macro="" textlink="">
      <xdr:nvSpPr>
        <xdr:cNvPr id="862" name="楕円 861"/>
        <xdr:cNvSpPr/>
      </xdr:nvSpPr>
      <xdr:spPr>
        <a:xfrm>
          <a:off x="20383500" y="135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98122</xdr:rowOff>
    </xdr:from>
    <xdr:ext cx="469744" cy="259045"/>
    <xdr:sp macro="" textlink="">
      <xdr:nvSpPr>
        <xdr:cNvPr id="863" name="テキスト ボックス 862"/>
        <xdr:cNvSpPr txBox="1"/>
      </xdr:nvSpPr>
      <xdr:spPr>
        <a:xfrm>
          <a:off x="20199428" y="1364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9260</xdr:rowOff>
    </xdr:from>
    <xdr:to>
      <xdr:col>102</xdr:col>
      <xdr:colOff>165100</xdr:colOff>
      <xdr:row>79</xdr:row>
      <xdr:rowOff>110860</xdr:rowOff>
    </xdr:to>
    <xdr:sp macro="" textlink="">
      <xdr:nvSpPr>
        <xdr:cNvPr id="864" name="楕円 863"/>
        <xdr:cNvSpPr/>
      </xdr:nvSpPr>
      <xdr:spPr>
        <a:xfrm>
          <a:off x="19494500" y="135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79</xdr:row>
      <xdr:rowOff>101987</xdr:rowOff>
    </xdr:from>
    <xdr:ext cx="469744" cy="259045"/>
    <xdr:sp macro="" textlink="">
      <xdr:nvSpPr>
        <xdr:cNvPr id="865" name="テキスト ボックス 864"/>
        <xdr:cNvSpPr txBox="1"/>
      </xdr:nvSpPr>
      <xdr:spPr>
        <a:xfrm>
          <a:off x="19310428" y="136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40176</xdr:rowOff>
    </xdr:from>
    <xdr:to>
      <xdr:col>98</xdr:col>
      <xdr:colOff>38100</xdr:colOff>
      <xdr:row>78</xdr:row>
      <xdr:rowOff>141776</xdr:rowOff>
    </xdr:to>
    <xdr:sp macro="" textlink="">
      <xdr:nvSpPr>
        <xdr:cNvPr id="866" name="楕円 865"/>
        <xdr:cNvSpPr/>
      </xdr:nvSpPr>
      <xdr:spPr>
        <a:xfrm>
          <a:off x="18605500" y="134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132903</xdr:rowOff>
    </xdr:from>
    <xdr:ext cx="534377" cy="259045"/>
    <xdr:sp macro="" textlink="">
      <xdr:nvSpPr>
        <xdr:cNvPr id="867" name="テキスト ボックス 866"/>
        <xdr:cNvSpPr txBox="1"/>
      </xdr:nvSpPr>
      <xdr:spPr>
        <a:xfrm>
          <a:off x="18389111" y="135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住民一人当たり歳出決算額は</a:t>
          </a:r>
          <a:r>
            <a:rPr kumimoji="1" lang="en-US" altLang="ja-JP" sz="1300">
              <a:latin typeface="ＭＳ Ｐゴシック" panose="020B0600070205080204" pitchFamily="50" charset="-128"/>
              <a:ea typeface="ＭＳ Ｐゴシック" panose="020B0600070205080204" pitchFamily="50" charset="-128"/>
            </a:rPr>
            <a:t>888,740</a:t>
          </a:r>
          <a:r>
            <a:rPr kumimoji="1" lang="ja-JP" altLang="en-US" sz="1300">
              <a:latin typeface="ＭＳ Ｐゴシック" panose="020B0600070205080204" pitchFamily="50" charset="-128"/>
              <a:ea typeface="ＭＳ Ｐゴシック" panose="020B0600070205080204" pitchFamily="50" charset="-128"/>
            </a:rPr>
            <a:t>円となっており、昨年（</a:t>
          </a:r>
          <a:r>
            <a:rPr kumimoji="1" lang="en-US" altLang="ja-JP" sz="1300">
              <a:latin typeface="ＭＳ Ｐゴシック" panose="020B0600070205080204" pitchFamily="50" charset="-128"/>
              <a:ea typeface="ＭＳ Ｐゴシック" panose="020B0600070205080204" pitchFamily="50" charset="-128"/>
            </a:rPr>
            <a:t>915,376</a:t>
          </a:r>
          <a:r>
            <a:rPr kumimoji="1" lang="ja-JP" altLang="en-US" sz="1300">
              <a:latin typeface="ＭＳ Ｐゴシック" panose="020B0600070205080204" pitchFamily="50" charset="-128"/>
              <a:ea typeface="ＭＳ Ｐゴシック" panose="020B0600070205080204" pitchFamily="50" charset="-128"/>
            </a:rPr>
            <a:t>円）より減少したものの、類似団体平均の</a:t>
          </a:r>
          <a:r>
            <a:rPr kumimoji="1" lang="en-US" altLang="ja-JP" sz="1300">
              <a:latin typeface="ＭＳ Ｐゴシック" panose="020B0600070205080204" pitchFamily="50" charset="-128"/>
              <a:ea typeface="ＭＳ Ｐゴシック" panose="020B0600070205080204" pitchFamily="50" charset="-128"/>
            </a:rPr>
            <a:t>690,399</a:t>
          </a:r>
          <a:r>
            <a:rPr kumimoji="1" lang="ja-JP" altLang="en-US" sz="1300">
              <a:latin typeface="ＭＳ Ｐゴシック" panose="020B0600070205080204" pitchFamily="50" charset="-128"/>
              <a:ea typeface="ＭＳ Ｐゴシック" panose="020B0600070205080204" pitchFamily="50" charset="-128"/>
            </a:rPr>
            <a:t>円と比較し、一人当たりコストはやや高い状況となっている。これは、住民サービス水準を確保しながら事務の効率化・コスト削減を図るため、隣接する町で一部事務組合（消防業務・清掃業務・葬斎業務）、広域連合（介護保険・国民健康保険・後期高齢者医療）といった業務を行っていることによる負担金が補助費等となっていること、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年度より庁舎の建て替え及び公共施設の集約化の大型事業が始まったことにより普通建設事業（新規整備）によることが主な要因である。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9,945
9,894
68.50
9,512,624
8,838,521
322,154
3,671,873
7,147,714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106934</xdr:rowOff>
    </xdr:from>
    <xdr:to>
      <xdr:col>24</xdr:col>
      <xdr:colOff>63500</xdr:colOff>
      <xdr:row>36</xdr:row>
      <xdr:rowOff>148844</xdr:rowOff>
    </xdr:to>
    <xdr:cxnSp macro="">
      <xdr:nvCxnSpPr>
        <xdr:cNvPr id="61" name="直線コネクタ 60"/>
        <xdr:cNvCxnSpPr/>
      </xdr:nvCxnSpPr>
      <xdr:spPr>
        <a:xfrm flipV="1">
          <a:off x="3797300" y="6279134"/>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79692</xdr:rowOff>
    </xdr:from>
    <xdr:to>
      <xdr:col>19</xdr:col>
      <xdr:colOff>177800</xdr:colOff>
      <xdr:row>36</xdr:row>
      <xdr:rowOff>148844</xdr:rowOff>
    </xdr:to>
    <xdr:cxnSp macro="">
      <xdr:nvCxnSpPr>
        <xdr:cNvPr id="64" name="直線コネクタ 63"/>
        <xdr:cNvCxnSpPr/>
      </xdr:nvCxnSpPr>
      <xdr:spPr>
        <a:xfrm>
          <a:off x="2908300" y="6251892"/>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60833</xdr:rowOff>
    </xdr:from>
    <xdr:to>
      <xdr:col>15</xdr:col>
      <xdr:colOff>50800</xdr:colOff>
      <xdr:row>36</xdr:row>
      <xdr:rowOff>79692</xdr:rowOff>
    </xdr:to>
    <xdr:cxnSp macro="">
      <xdr:nvCxnSpPr>
        <xdr:cNvPr id="67" name="直線コネクタ 66"/>
        <xdr:cNvCxnSpPr/>
      </xdr:nvCxnSpPr>
      <xdr:spPr>
        <a:xfrm>
          <a:off x="2019300" y="623303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59309</xdr:rowOff>
    </xdr:from>
    <xdr:to>
      <xdr:col>10</xdr:col>
      <xdr:colOff>114300</xdr:colOff>
      <xdr:row>36</xdr:row>
      <xdr:rowOff>60833</xdr:rowOff>
    </xdr:to>
    <xdr:cxnSp macro="">
      <xdr:nvCxnSpPr>
        <xdr:cNvPr id="70" name="直線コネクタ 69"/>
        <xdr:cNvCxnSpPr/>
      </xdr:nvCxnSpPr>
      <xdr:spPr>
        <a:xfrm>
          <a:off x="1130300" y="623150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56134</xdr:rowOff>
    </xdr:from>
    <xdr:to>
      <xdr:col>24</xdr:col>
      <xdr:colOff>114300</xdr:colOff>
      <xdr:row>36</xdr:row>
      <xdr:rowOff>157734</xdr:rowOff>
    </xdr:to>
    <xdr:sp macro="" textlink="">
      <xdr:nvSpPr>
        <xdr:cNvPr id="80" name="楕円 79"/>
        <xdr:cNvSpPr/>
      </xdr:nvSpPr>
      <xdr:spPr>
        <a:xfrm>
          <a:off x="45847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34561</xdr:rowOff>
    </xdr:from>
    <xdr:ext cx="469744" cy="259045"/>
    <xdr:sp macro="" textlink="">
      <xdr:nvSpPr>
        <xdr:cNvPr id="81" name="議会費該当値テキスト"/>
        <xdr:cNvSpPr txBox="1"/>
      </xdr:nvSpPr>
      <xdr:spPr>
        <a:xfrm>
          <a:off x="4686300"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98044</xdr:rowOff>
    </xdr:from>
    <xdr:to>
      <xdr:col>20</xdr:col>
      <xdr:colOff>38100</xdr:colOff>
      <xdr:row>37</xdr:row>
      <xdr:rowOff>28194</xdr:rowOff>
    </xdr:to>
    <xdr:sp macro="" textlink="">
      <xdr:nvSpPr>
        <xdr:cNvPr id="82" name="楕円 81"/>
        <xdr:cNvSpPr/>
      </xdr:nvSpPr>
      <xdr:spPr>
        <a:xfrm>
          <a:off x="3746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19321</xdr:rowOff>
    </xdr:from>
    <xdr:ext cx="469744" cy="259045"/>
    <xdr:sp macro="" textlink="">
      <xdr:nvSpPr>
        <xdr:cNvPr id="83" name="テキスト ボックス 82"/>
        <xdr:cNvSpPr txBox="1"/>
      </xdr:nvSpPr>
      <xdr:spPr>
        <a:xfrm>
          <a:off x="3562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28892</xdr:rowOff>
    </xdr:from>
    <xdr:to>
      <xdr:col>15</xdr:col>
      <xdr:colOff>101600</xdr:colOff>
      <xdr:row>36</xdr:row>
      <xdr:rowOff>130492</xdr:rowOff>
    </xdr:to>
    <xdr:sp macro="" textlink="">
      <xdr:nvSpPr>
        <xdr:cNvPr id="84" name="楕円 83"/>
        <xdr:cNvSpPr/>
      </xdr:nvSpPr>
      <xdr:spPr>
        <a:xfrm>
          <a:off x="2857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121619</xdr:rowOff>
    </xdr:from>
    <xdr:ext cx="469744" cy="259045"/>
    <xdr:sp macro="" textlink="">
      <xdr:nvSpPr>
        <xdr:cNvPr id="85" name="テキスト ボックス 84"/>
        <xdr:cNvSpPr txBox="1"/>
      </xdr:nvSpPr>
      <xdr:spPr>
        <a:xfrm>
          <a:off x="2673428" y="629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10033</xdr:rowOff>
    </xdr:from>
    <xdr:to>
      <xdr:col>10</xdr:col>
      <xdr:colOff>165100</xdr:colOff>
      <xdr:row>36</xdr:row>
      <xdr:rowOff>111633</xdr:rowOff>
    </xdr:to>
    <xdr:sp macro="" textlink="">
      <xdr:nvSpPr>
        <xdr:cNvPr id="86" name="楕円 85"/>
        <xdr:cNvSpPr/>
      </xdr:nvSpPr>
      <xdr:spPr>
        <a:xfrm>
          <a:off x="19685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102760</xdr:rowOff>
    </xdr:from>
    <xdr:ext cx="469744" cy="259045"/>
    <xdr:sp macro="" textlink="">
      <xdr:nvSpPr>
        <xdr:cNvPr id="87" name="テキスト ボックス 86"/>
        <xdr:cNvSpPr txBox="1"/>
      </xdr:nvSpPr>
      <xdr:spPr>
        <a:xfrm>
          <a:off x="1784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8509</xdr:rowOff>
    </xdr:from>
    <xdr:to>
      <xdr:col>6</xdr:col>
      <xdr:colOff>38100</xdr:colOff>
      <xdr:row>36</xdr:row>
      <xdr:rowOff>110109</xdr:rowOff>
    </xdr:to>
    <xdr:sp macro="" textlink="">
      <xdr:nvSpPr>
        <xdr:cNvPr id="88" name="楕円 87"/>
        <xdr:cNvSpPr/>
      </xdr:nvSpPr>
      <xdr:spPr>
        <a:xfrm>
          <a:off x="1079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101236</xdr:rowOff>
    </xdr:from>
    <xdr:ext cx="469744" cy="259045"/>
    <xdr:sp macro="" textlink="">
      <xdr:nvSpPr>
        <xdr:cNvPr id="89" name="テキスト ボックス 88"/>
        <xdr:cNvSpPr txBox="1"/>
      </xdr:nvSpPr>
      <xdr:spPr>
        <a:xfrm>
          <a:off x="895428"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162746</xdr:rowOff>
    </xdr:from>
    <xdr:to>
      <xdr:col>24</xdr:col>
      <xdr:colOff>63500</xdr:colOff>
      <xdr:row>54</xdr:row>
      <xdr:rowOff>10972</xdr:rowOff>
    </xdr:to>
    <xdr:cxnSp macro="">
      <xdr:nvCxnSpPr>
        <xdr:cNvPr id="120" name="直線コネクタ 119"/>
        <xdr:cNvCxnSpPr/>
      </xdr:nvCxnSpPr>
      <xdr:spPr>
        <a:xfrm flipV="1">
          <a:off x="3797300" y="9249596"/>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10972</xdr:rowOff>
    </xdr:from>
    <xdr:to>
      <xdr:col>19</xdr:col>
      <xdr:colOff>177800</xdr:colOff>
      <xdr:row>55</xdr:row>
      <xdr:rowOff>48093</xdr:rowOff>
    </xdr:to>
    <xdr:cxnSp macro="">
      <xdr:nvCxnSpPr>
        <xdr:cNvPr id="123" name="直線コネクタ 122"/>
        <xdr:cNvCxnSpPr/>
      </xdr:nvCxnSpPr>
      <xdr:spPr>
        <a:xfrm flipV="1">
          <a:off x="2908300" y="9269272"/>
          <a:ext cx="889000" cy="20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48093</xdr:rowOff>
    </xdr:from>
    <xdr:to>
      <xdr:col>15</xdr:col>
      <xdr:colOff>50800</xdr:colOff>
      <xdr:row>57</xdr:row>
      <xdr:rowOff>91459</xdr:rowOff>
    </xdr:to>
    <xdr:cxnSp macro="">
      <xdr:nvCxnSpPr>
        <xdr:cNvPr id="126" name="直線コネクタ 125"/>
        <xdr:cNvCxnSpPr/>
      </xdr:nvCxnSpPr>
      <xdr:spPr>
        <a:xfrm flipV="1">
          <a:off x="2019300" y="9477843"/>
          <a:ext cx="889000" cy="38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69406</xdr:rowOff>
    </xdr:from>
    <xdr:to>
      <xdr:col>10</xdr:col>
      <xdr:colOff>114300</xdr:colOff>
      <xdr:row>57</xdr:row>
      <xdr:rowOff>91459</xdr:rowOff>
    </xdr:to>
    <xdr:cxnSp macro="">
      <xdr:nvCxnSpPr>
        <xdr:cNvPr id="129" name="直線コネクタ 128"/>
        <xdr:cNvCxnSpPr/>
      </xdr:nvCxnSpPr>
      <xdr:spPr>
        <a:xfrm>
          <a:off x="1130300" y="9842056"/>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111946</xdr:rowOff>
    </xdr:from>
    <xdr:to>
      <xdr:col>24</xdr:col>
      <xdr:colOff>114300</xdr:colOff>
      <xdr:row>54</xdr:row>
      <xdr:rowOff>42096</xdr:rowOff>
    </xdr:to>
    <xdr:sp macro="" textlink="">
      <xdr:nvSpPr>
        <xdr:cNvPr id="139" name="楕円 138"/>
        <xdr:cNvSpPr/>
      </xdr:nvSpPr>
      <xdr:spPr>
        <a:xfrm>
          <a:off x="4584700" y="91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134823</xdr:rowOff>
    </xdr:from>
    <xdr:ext cx="599010" cy="259045"/>
    <xdr:sp macro="" textlink="">
      <xdr:nvSpPr>
        <xdr:cNvPr id="140" name="総務費該当値テキスト"/>
        <xdr:cNvSpPr txBox="1"/>
      </xdr:nvSpPr>
      <xdr:spPr>
        <a:xfrm>
          <a:off x="4686300" y="905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131622</xdr:rowOff>
    </xdr:from>
    <xdr:to>
      <xdr:col>20</xdr:col>
      <xdr:colOff>38100</xdr:colOff>
      <xdr:row>54</xdr:row>
      <xdr:rowOff>61772</xdr:rowOff>
    </xdr:to>
    <xdr:sp macro="" textlink="">
      <xdr:nvSpPr>
        <xdr:cNvPr id="141" name="楕円 140"/>
        <xdr:cNvSpPr/>
      </xdr:nvSpPr>
      <xdr:spPr>
        <a:xfrm>
          <a:off x="3746500" y="92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78299</xdr:rowOff>
    </xdr:from>
    <xdr:ext cx="599010" cy="259045"/>
    <xdr:sp macro="" textlink="">
      <xdr:nvSpPr>
        <xdr:cNvPr id="142" name="テキスト ボックス 141"/>
        <xdr:cNvSpPr txBox="1"/>
      </xdr:nvSpPr>
      <xdr:spPr>
        <a:xfrm>
          <a:off x="3497795" y="899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168743</xdr:rowOff>
    </xdr:from>
    <xdr:to>
      <xdr:col>15</xdr:col>
      <xdr:colOff>101600</xdr:colOff>
      <xdr:row>55</xdr:row>
      <xdr:rowOff>98893</xdr:rowOff>
    </xdr:to>
    <xdr:sp macro="" textlink="">
      <xdr:nvSpPr>
        <xdr:cNvPr id="143" name="楕円 142"/>
        <xdr:cNvSpPr/>
      </xdr:nvSpPr>
      <xdr:spPr>
        <a:xfrm>
          <a:off x="2857500" y="94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90020</xdr:rowOff>
    </xdr:from>
    <xdr:ext cx="599010" cy="259045"/>
    <xdr:sp macro="" textlink="">
      <xdr:nvSpPr>
        <xdr:cNvPr id="144" name="テキスト ボックス 143"/>
        <xdr:cNvSpPr txBox="1"/>
      </xdr:nvSpPr>
      <xdr:spPr>
        <a:xfrm>
          <a:off x="2608795" y="951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40659</xdr:rowOff>
    </xdr:from>
    <xdr:to>
      <xdr:col>10</xdr:col>
      <xdr:colOff>165100</xdr:colOff>
      <xdr:row>57</xdr:row>
      <xdr:rowOff>142259</xdr:rowOff>
    </xdr:to>
    <xdr:sp macro="" textlink="">
      <xdr:nvSpPr>
        <xdr:cNvPr id="145" name="楕円 144"/>
        <xdr:cNvSpPr/>
      </xdr:nvSpPr>
      <xdr:spPr>
        <a:xfrm>
          <a:off x="1968500" y="98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133386</xdr:rowOff>
    </xdr:from>
    <xdr:ext cx="599010" cy="259045"/>
    <xdr:sp macro="" textlink="">
      <xdr:nvSpPr>
        <xdr:cNvPr id="146" name="テキスト ボックス 145"/>
        <xdr:cNvSpPr txBox="1"/>
      </xdr:nvSpPr>
      <xdr:spPr>
        <a:xfrm>
          <a:off x="1719795" y="990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18606</xdr:rowOff>
    </xdr:from>
    <xdr:to>
      <xdr:col>6</xdr:col>
      <xdr:colOff>38100</xdr:colOff>
      <xdr:row>57</xdr:row>
      <xdr:rowOff>120206</xdr:rowOff>
    </xdr:to>
    <xdr:sp macro="" textlink="">
      <xdr:nvSpPr>
        <xdr:cNvPr id="147" name="楕円 146"/>
        <xdr:cNvSpPr/>
      </xdr:nvSpPr>
      <xdr:spPr>
        <a:xfrm>
          <a:off x="1079500" y="97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136733</xdr:rowOff>
    </xdr:from>
    <xdr:ext cx="599010" cy="259045"/>
    <xdr:sp macro="" textlink="">
      <xdr:nvSpPr>
        <xdr:cNvPr id="148" name="テキスト ボックス 147"/>
        <xdr:cNvSpPr txBox="1"/>
      </xdr:nvSpPr>
      <xdr:spPr>
        <a:xfrm>
          <a:off x="830795" y="956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10046</xdr:rowOff>
    </xdr:from>
    <xdr:to>
      <xdr:col>24</xdr:col>
      <xdr:colOff>63500</xdr:colOff>
      <xdr:row>75</xdr:row>
      <xdr:rowOff>108016</xdr:rowOff>
    </xdr:to>
    <xdr:cxnSp macro="">
      <xdr:nvCxnSpPr>
        <xdr:cNvPr id="178" name="直線コネクタ 177"/>
        <xdr:cNvCxnSpPr/>
      </xdr:nvCxnSpPr>
      <xdr:spPr>
        <a:xfrm>
          <a:off x="3797300" y="12697346"/>
          <a:ext cx="838200" cy="26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10046</xdr:rowOff>
    </xdr:from>
    <xdr:to>
      <xdr:col>19</xdr:col>
      <xdr:colOff>177800</xdr:colOff>
      <xdr:row>76</xdr:row>
      <xdr:rowOff>86581</xdr:rowOff>
    </xdr:to>
    <xdr:cxnSp macro="">
      <xdr:nvCxnSpPr>
        <xdr:cNvPr id="181" name="直線コネクタ 180"/>
        <xdr:cNvCxnSpPr/>
      </xdr:nvCxnSpPr>
      <xdr:spPr>
        <a:xfrm flipV="1">
          <a:off x="2908300" y="12697346"/>
          <a:ext cx="889000" cy="4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86581</xdr:rowOff>
    </xdr:from>
    <xdr:to>
      <xdr:col>15</xdr:col>
      <xdr:colOff>50800</xdr:colOff>
      <xdr:row>76</xdr:row>
      <xdr:rowOff>98437</xdr:rowOff>
    </xdr:to>
    <xdr:cxnSp macro="">
      <xdr:nvCxnSpPr>
        <xdr:cNvPr id="184" name="直線コネクタ 183"/>
        <xdr:cNvCxnSpPr/>
      </xdr:nvCxnSpPr>
      <xdr:spPr>
        <a:xfrm flipV="1">
          <a:off x="2019300" y="13116781"/>
          <a:ext cx="8890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98437</xdr:rowOff>
    </xdr:from>
    <xdr:to>
      <xdr:col>10</xdr:col>
      <xdr:colOff>114300</xdr:colOff>
      <xdr:row>77</xdr:row>
      <xdr:rowOff>28113</xdr:rowOff>
    </xdr:to>
    <xdr:cxnSp macro="">
      <xdr:nvCxnSpPr>
        <xdr:cNvPr id="187" name="直線コネクタ 186"/>
        <xdr:cNvCxnSpPr/>
      </xdr:nvCxnSpPr>
      <xdr:spPr>
        <a:xfrm flipV="1">
          <a:off x="1130300" y="13128637"/>
          <a:ext cx="889000" cy="10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57216</xdr:rowOff>
    </xdr:from>
    <xdr:to>
      <xdr:col>24</xdr:col>
      <xdr:colOff>114300</xdr:colOff>
      <xdr:row>75</xdr:row>
      <xdr:rowOff>158815</xdr:rowOff>
    </xdr:to>
    <xdr:sp macro="" textlink="">
      <xdr:nvSpPr>
        <xdr:cNvPr id="197" name="楕円 196"/>
        <xdr:cNvSpPr/>
      </xdr:nvSpPr>
      <xdr:spPr>
        <a:xfrm>
          <a:off x="4584700" y="12915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35643</xdr:rowOff>
    </xdr:from>
    <xdr:ext cx="599010" cy="259045"/>
    <xdr:sp macro="" textlink="">
      <xdr:nvSpPr>
        <xdr:cNvPr id="198" name="民生費該当値テキスト"/>
        <xdr:cNvSpPr txBox="1"/>
      </xdr:nvSpPr>
      <xdr:spPr>
        <a:xfrm>
          <a:off x="4686300" y="1289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130696</xdr:rowOff>
    </xdr:from>
    <xdr:to>
      <xdr:col>20</xdr:col>
      <xdr:colOff>38100</xdr:colOff>
      <xdr:row>74</xdr:row>
      <xdr:rowOff>60846</xdr:rowOff>
    </xdr:to>
    <xdr:sp macro="" textlink="">
      <xdr:nvSpPr>
        <xdr:cNvPr id="199" name="楕円 198"/>
        <xdr:cNvSpPr/>
      </xdr:nvSpPr>
      <xdr:spPr>
        <a:xfrm>
          <a:off x="3746500" y="126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77373</xdr:rowOff>
    </xdr:from>
    <xdr:ext cx="599010" cy="259045"/>
    <xdr:sp macro="" textlink="">
      <xdr:nvSpPr>
        <xdr:cNvPr id="200" name="テキスト ボックス 199"/>
        <xdr:cNvSpPr txBox="1"/>
      </xdr:nvSpPr>
      <xdr:spPr>
        <a:xfrm>
          <a:off x="3497795" y="1242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35781</xdr:rowOff>
    </xdr:from>
    <xdr:to>
      <xdr:col>15</xdr:col>
      <xdr:colOff>101600</xdr:colOff>
      <xdr:row>76</xdr:row>
      <xdr:rowOff>137381</xdr:rowOff>
    </xdr:to>
    <xdr:sp macro="" textlink="">
      <xdr:nvSpPr>
        <xdr:cNvPr id="201" name="楕円 200"/>
        <xdr:cNvSpPr/>
      </xdr:nvSpPr>
      <xdr:spPr>
        <a:xfrm>
          <a:off x="2857500" y="130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128508</xdr:rowOff>
    </xdr:from>
    <xdr:ext cx="599010" cy="259045"/>
    <xdr:sp macro="" textlink="">
      <xdr:nvSpPr>
        <xdr:cNvPr id="202" name="テキスト ボックス 201"/>
        <xdr:cNvSpPr txBox="1"/>
      </xdr:nvSpPr>
      <xdr:spPr>
        <a:xfrm>
          <a:off x="2608795" y="1315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47637</xdr:rowOff>
    </xdr:from>
    <xdr:to>
      <xdr:col>10</xdr:col>
      <xdr:colOff>165100</xdr:colOff>
      <xdr:row>76</xdr:row>
      <xdr:rowOff>149237</xdr:rowOff>
    </xdr:to>
    <xdr:sp macro="" textlink="">
      <xdr:nvSpPr>
        <xdr:cNvPr id="203" name="楕円 202"/>
        <xdr:cNvSpPr/>
      </xdr:nvSpPr>
      <xdr:spPr>
        <a:xfrm>
          <a:off x="1968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165764</xdr:rowOff>
    </xdr:from>
    <xdr:ext cx="599010" cy="259045"/>
    <xdr:sp macro="" textlink="">
      <xdr:nvSpPr>
        <xdr:cNvPr id="204" name="テキスト ボックス 203"/>
        <xdr:cNvSpPr txBox="1"/>
      </xdr:nvSpPr>
      <xdr:spPr>
        <a:xfrm>
          <a:off x="1719795" y="1285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148763</xdr:rowOff>
    </xdr:from>
    <xdr:to>
      <xdr:col>6</xdr:col>
      <xdr:colOff>38100</xdr:colOff>
      <xdr:row>77</xdr:row>
      <xdr:rowOff>78913</xdr:rowOff>
    </xdr:to>
    <xdr:sp macro="" textlink="">
      <xdr:nvSpPr>
        <xdr:cNvPr id="205" name="楕円 204"/>
        <xdr:cNvSpPr/>
      </xdr:nvSpPr>
      <xdr:spPr>
        <a:xfrm>
          <a:off x="1079500" y="131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70040</xdr:rowOff>
    </xdr:from>
    <xdr:ext cx="599010" cy="259045"/>
    <xdr:sp macro="" textlink="">
      <xdr:nvSpPr>
        <xdr:cNvPr id="206" name="テキスト ボックス 205"/>
        <xdr:cNvSpPr txBox="1"/>
      </xdr:nvSpPr>
      <xdr:spPr>
        <a:xfrm>
          <a:off x="830795" y="132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89284</xdr:rowOff>
    </xdr:from>
    <xdr:to>
      <xdr:col>24</xdr:col>
      <xdr:colOff>63500</xdr:colOff>
      <xdr:row>96</xdr:row>
      <xdr:rowOff>111765</xdr:rowOff>
    </xdr:to>
    <xdr:cxnSp macro="">
      <xdr:nvCxnSpPr>
        <xdr:cNvPr id="233" name="直線コネクタ 232"/>
        <xdr:cNvCxnSpPr/>
      </xdr:nvCxnSpPr>
      <xdr:spPr>
        <a:xfrm>
          <a:off x="3797300" y="16548484"/>
          <a:ext cx="838200" cy="2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89284</xdr:rowOff>
    </xdr:from>
    <xdr:to>
      <xdr:col>19</xdr:col>
      <xdr:colOff>177800</xdr:colOff>
      <xdr:row>97</xdr:row>
      <xdr:rowOff>82409</xdr:rowOff>
    </xdr:to>
    <xdr:cxnSp macro="">
      <xdr:nvCxnSpPr>
        <xdr:cNvPr id="236" name="直線コネクタ 235"/>
        <xdr:cNvCxnSpPr/>
      </xdr:nvCxnSpPr>
      <xdr:spPr>
        <a:xfrm flipV="1">
          <a:off x="2908300" y="16548484"/>
          <a:ext cx="889000" cy="16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82409</xdr:rowOff>
    </xdr:from>
    <xdr:to>
      <xdr:col>15</xdr:col>
      <xdr:colOff>50800</xdr:colOff>
      <xdr:row>97</xdr:row>
      <xdr:rowOff>106042</xdr:rowOff>
    </xdr:to>
    <xdr:cxnSp macro="">
      <xdr:nvCxnSpPr>
        <xdr:cNvPr id="239" name="直線コネクタ 238"/>
        <xdr:cNvCxnSpPr/>
      </xdr:nvCxnSpPr>
      <xdr:spPr>
        <a:xfrm flipV="1">
          <a:off x="2019300" y="16713059"/>
          <a:ext cx="889000" cy="2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106042</xdr:rowOff>
    </xdr:from>
    <xdr:to>
      <xdr:col>10</xdr:col>
      <xdr:colOff>114300</xdr:colOff>
      <xdr:row>97</xdr:row>
      <xdr:rowOff>123808</xdr:rowOff>
    </xdr:to>
    <xdr:cxnSp macro="">
      <xdr:nvCxnSpPr>
        <xdr:cNvPr id="242" name="直線コネクタ 241"/>
        <xdr:cNvCxnSpPr/>
      </xdr:nvCxnSpPr>
      <xdr:spPr>
        <a:xfrm flipV="1">
          <a:off x="1130300" y="16736692"/>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60965</xdr:rowOff>
    </xdr:from>
    <xdr:to>
      <xdr:col>24</xdr:col>
      <xdr:colOff>114300</xdr:colOff>
      <xdr:row>96</xdr:row>
      <xdr:rowOff>162565</xdr:rowOff>
    </xdr:to>
    <xdr:sp macro="" textlink="">
      <xdr:nvSpPr>
        <xdr:cNvPr id="252" name="楕円 251"/>
        <xdr:cNvSpPr/>
      </xdr:nvSpPr>
      <xdr:spPr>
        <a:xfrm>
          <a:off x="4584700" y="165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83842</xdr:rowOff>
    </xdr:from>
    <xdr:ext cx="534377" cy="259045"/>
    <xdr:sp macro="" textlink="">
      <xdr:nvSpPr>
        <xdr:cNvPr id="253" name="衛生費該当値テキスト"/>
        <xdr:cNvSpPr txBox="1"/>
      </xdr:nvSpPr>
      <xdr:spPr>
        <a:xfrm>
          <a:off x="4686300" y="163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38484</xdr:rowOff>
    </xdr:from>
    <xdr:to>
      <xdr:col>20</xdr:col>
      <xdr:colOff>38100</xdr:colOff>
      <xdr:row>96</xdr:row>
      <xdr:rowOff>140084</xdr:rowOff>
    </xdr:to>
    <xdr:sp macro="" textlink="">
      <xdr:nvSpPr>
        <xdr:cNvPr id="254" name="楕円 253"/>
        <xdr:cNvSpPr/>
      </xdr:nvSpPr>
      <xdr:spPr>
        <a:xfrm>
          <a:off x="3746500" y="1649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156611</xdr:rowOff>
    </xdr:from>
    <xdr:ext cx="534377" cy="259045"/>
    <xdr:sp macro="" textlink="">
      <xdr:nvSpPr>
        <xdr:cNvPr id="255" name="テキスト ボックス 254"/>
        <xdr:cNvSpPr txBox="1"/>
      </xdr:nvSpPr>
      <xdr:spPr>
        <a:xfrm>
          <a:off x="3530111" y="162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31609</xdr:rowOff>
    </xdr:from>
    <xdr:to>
      <xdr:col>15</xdr:col>
      <xdr:colOff>101600</xdr:colOff>
      <xdr:row>97</xdr:row>
      <xdr:rowOff>133209</xdr:rowOff>
    </xdr:to>
    <xdr:sp macro="" textlink="">
      <xdr:nvSpPr>
        <xdr:cNvPr id="256" name="楕円 255"/>
        <xdr:cNvSpPr/>
      </xdr:nvSpPr>
      <xdr:spPr>
        <a:xfrm>
          <a:off x="2857500" y="166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124336</xdr:rowOff>
    </xdr:from>
    <xdr:ext cx="534377" cy="259045"/>
    <xdr:sp macro="" textlink="">
      <xdr:nvSpPr>
        <xdr:cNvPr id="257" name="テキスト ボックス 256"/>
        <xdr:cNvSpPr txBox="1"/>
      </xdr:nvSpPr>
      <xdr:spPr>
        <a:xfrm>
          <a:off x="2641111" y="16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55242</xdr:rowOff>
    </xdr:from>
    <xdr:to>
      <xdr:col>10</xdr:col>
      <xdr:colOff>165100</xdr:colOff>
      <xdr:row>97</xdr:row>
      <xdr:rowOff>156842</xdr:rowOff>
    </xdr:to>
    <xdr:sp macro="" textlink="">
      <xdr:nvSpPr>
        <xdr:cNvPr id="258" name="楕円 257"/>
        <xdr:cNvSpPr/>
      </xdr:nvSpPr>
      <xdr:spPr>
        <a:xfrm>
          <a:off x="1968500" y="166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147969</xdr:rowOff>
    </xdr:from>
    <xdr:ext cx="534377" cy="259045"/>
    <xdr:sp macro="" textlink="">
      <xdr:nvSpPr>
        <xdr:cNvPr id="259" name="テキスト ボックス 258"/>
        <xdr:cNvSpPr txBox="1"/>
      </xdr:nvSpPr>
      <xdr:spPr>
        <a:xfrm>
          <a:off x="1752111" y="1677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73008</xdr:rowOff>
    </xdr:from>
    <xdr:to>
      <xdr:col>6</xdr:col>
      <xdr:colOff>38100</xdr:colOff>
      <xdr:row>98</xdr:row>
      <xdr:rowOff>3158</xdr:rowOff>
    </xdr:to>
    <xdr:sp macro="" textlink="">
      <xdr:nvSpPr>
        <xdr:cNvPr id="260" name="楕円 259"/>
        <xdr:cNvSpPr/>
      </xdr:nvSpPr>
      <xdr:spPr>
        <a:xfrm>
          <a:off x="1079500" y="167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165735</xdr:rowOff>
    </xdr:from>
    <xdr:ext cx="534377" cy="259045"/>
    <xdr:sp macro="" textlink="">
      <xdr:nvSpPr>
        <xdr:cNvPr id="261" name="テキスト ボックス 260"/>
        <xdr:cNvSpPr txBox="1"/>
      </xdr:nvSpPr>
      <xdr:spPr>
        <a:xfrm>
          <a:off x="863111" y="167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97899</xdr:rowOff>
    </xdr:to>
    <xdr:cxnSp macro="">
      <xdr:nvCxnSpPr>
        <xdr:cNvPr id="292" name="直線コネクタ 291"/>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97899</xdr:rowOff>
    </xdr:from>
    <xdr:to>
      <xdr:col>50</xdr:col>
      <xdr:colOff>114300</xdr:colOff>
      <xdr:row>39</xdr:row>
      <xdr:rowOff>97899</xdr:rowOff>
    </xdr:to>
    <xdr:cxnSp macro="">
      <xdr:nvCxnSpPr>
        <xdr:cNvPr id="295" name="直線コネクタ 294"/>
        <xdr:cNvCxnSpPr/>
      </xdr:nvCxnSpPr>
      <xdr:spPr>
        <a:xfrm>
          <a:off x="8750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97899</xdr:rowOff>
    </xdr:from>
    <xdr:to>
      <xdr:col>45</xdr:col>
      <xdr:colOff>177800</xdr:colOff>
      <xdr:row>39</xdr:row>
      <xdr:rowOff>97899</xdr:rowOff>
    </xdr:to>
    <xdr:cxnSp macro="">
      <xdr:nvCxnSpPr>
        <xdr:cNvPr id="298" name="直線コネクタ 297"/>
        <xdr:cNvCxnSpPr/>
      </xdr:nvCxnSpPr>
      <xdr:spPr>
        <a:xfrm>
          <a:off x="7861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97899</xdr:rowOff>
    </xdr:to>
    <xdr:cxnSp macro="">
      <xdr:nvCxnSpPr>
        <xdr:cNvPr id="301" name="直線コネクタ 300"/>
        <xdr:cNvCxnSpPr/>
      </xdr:nvCxnSpPr>
      <xdr:spPr>
        <a:xfrm>
          <a:off x="6972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11" name="楕円 310"/>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2"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3" name="楕円 312"/>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4" name="テキスト ボックス 313"/>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5" name="楕円 314"/>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6" name="テキスト ボックス 315"/>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7" name="楕円 316"/>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18" name="テキスト ボックス 317"/>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19" name="楕円 318"/>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0" name="テキスト ボックス 319"/>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46622</xdr:rowOff>
    </xdr:from>
    <xdr:to>
      <xdr:col>55</xdr:col>
      <xdr:colOff>0</xdr:colOff>
      <xdr:row>57</xdr:row>
      <xdr:rowOff>107315</xdr:rowOff>
    </xdr:to>
    <xdr:cxnSp macro="">
      <xdr:nvCxnSpPr>
        <xdr:cNvPr id="349" name="直線コネクタ 348"/>
        <xdr:cNvCxnSpPr/>
      </xdr:nvCxnSpPr>
      <xdr:spPr>
        <a:xfrm flipV="1">
          <a:off x="9639300" y="9819272"/>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101684</xdr:rowOff>
    </xdr:from>
    <xdr:to>
      <xdr:col>50</xdr:col>
      <xdr:colOff>114300</xdr:colOff>
      <xdr:row>57</xdr:row>
      <xdr:rowOff>107315</xdr:rowOff>
    </xdr:to>
    <xdr:cxnSp macro="">
      <xdr:nvCxnSpPr>
        <xdr:cNvPr id="352" name="直線コネクタ 351"/>
        <xdr:cNvCxnSpPr/>
      </xdr:nvCxnSpPr>
      <xdr:spPr>
        <a:xfrm>
          <a:off x="8750300" y="9874334"/>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101684</xdr:rowOff>
    </xdr:from>
    <xdr:to>
      <xdr:col>45</xdr:col>
      <xdr:colOff>177800</xdr:colOff>
      <xdr:row>57</xdr:row>
      <xdr:rowOff>131669</xdr:rowOff>
    </xdr:to>
    <xdr:cxnSp macro="">
      <xdr:nvCxnSpPr>
        <xdr:cNvPr id="355" name="直線コネクタ 354"/>
        <xdr:cNvCxnSpPr/>
      </xdr:nvCxnSpPr>
      <xdr:spPr>
        <a:xfrm flipV="1">
          <a:off x="7861300" y="9874334"/>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45578</xdr:rowOff>
    </xdr:from>
    <xdr:to>
      <xdr:col>41</xdr:col>
      <xdr:colOff>50800</xdr:colOff>
      <xdr:row>57</xdr:row>
      <xdr:rowOff>131669</xdr:rowOff>
    </xdr:to>
    <xdr:cxnSp macro="">
      <xdr:nvCxnSpPr>
        <xdr:cNvPr id="358" name="直線コネクタ 357"/>
        <xdr:cNvCxnSpPr/>
      </xdr:nvCxnSpPr>
      <xdr:spPr>
        <a:xfrm>
          <a:off x="6972300" y="9818228"/>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167272</xdr:rowOff>
    </xdr:from>
    <xdr:to>
      <xdr:col>55</xdr:col>
      <xdr:colOff>50800</xdr:colOff>
      <xdr:row>57</xdr:row>
      <xdr:rowOff>97422</xdr:rowOff>
    </xdr:to>
    <xdr:sp macro="" textlink="">
      <xdr:nvSpPr>
        <xdr:cNvPr id="368" name="楕円 367"/>
        <xdr:cNvSpPr/>
      </xdr:nvSpPr>
      <xdr:spPr>
        <a:xfrm>
          <a:off x="10426700" y="97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18699</xdr:rowOff>
    </xdr:from>
    <xdr:ext cx="534377" cy="259045"/>
    <xdr:sp macro="" textlink="">
      <xdr:nvSpPr>
        <xdr:cNvPr id="369" name="農林水産業費該当値テキスト"/>
        <xdr:cNvSpPr txBox="1"/>
      </xdr:nvSpPr>
      <xdr:spPr>
        <a:xfrm>
          <a:off x="10528300" y="96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56515</xdr:rowOff>
    </xdr:from>
    <xdr:to>
      <xdr:col>50</xdr:col>
      <xdr:colOff>165100</xdr:colOff>
      <xdr:row>57</xdr:row>
      <xdr:rowOff>158115</xdr:rowOff>
    </xdr:to>
    <xdr:sp macro="" textlink="">
      <xdr:nvSpPr>
        <xdr:cNvPr id="370" name="楕円 369"/>
        <xdr:cNvSpPr/>
      </xdr:nvSpPr>
      <xdr:spPr>
        <a:xfrm>
          <a:off x="9588500" y="98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3192</xdr:rowOff>
    </xdr:from>
    <xdr:ext cx="534377" cy="259045"/>
    <xdr:sp macro="" textlink="">
      <xdr:nvSpPr>
        <xdr:cNvPr id="371" name="テキスト ボックス 370"/>
        <xdr:cNvSpPr txBox="1"/>
      </xdr:nvSpPr>
      <xdr:spPr>
        <a:xfrm>
          <a:off x="9372111" y="960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50884</xdr:rowOff>
    </xdr:from>
    <xdr:to>
      <xdr:col>46</xdr:col>
      <xdr:colOff>38100</xdr:colOff>
      <xdr:row>57</xdr:row>
      <xdr:rowOff>152484</xdr:rowOff>
    </xdr:to>
    <xdr:sp macro="" textlink="">
      <xdr:nvSpPr>
        <xdr:cNvPr id="372" name="楕円 371"/>
        <xdr:cNvSpPr/>
      </xdr:nvSpPr>
      <xdr:spPr>
        <a:xfrm>
          <a:off x="8699500" y="98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169011</xdr:rowOff>
    </xdr:from>
    <xdr:ext cx="534377" cy="259045"/>
    <xdr:sp macro="" textlink="">
      <xdr:nvSpPr>
        <xdr:cNvPr id="373" name="テキスト ボックス 372"/>
        <xdr:cNvSpPr txBox="1"/>
      </xdr:nvSpPr>
      <xdr:spPr>
        <a:xfrm>
          <a:off x="8483111" y="95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80869</xdr:rowOff>
    </xdr:from>
    <xdr:to>
      <xdr:col>41</xdr:col>
      <xdr:colOff>101600</xdr:colOff>
      <xdr:row>58</xdr:row>
      <xdr:rowOff>11019</xdr:rowOff>
    </xdr:to>
    <xdr:sp macro="" textlink="">
      <xdr:nvSpPr>
        <xdr:cNvPr id="374" name="楕円 373"/>
        <xdr:cNvSpPr/>
      </xdr:nvSpPr>
      <xdr:spPr>
        <a:xfrm>
          <a:off x="7810500" y="9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27546</xdr:rowOff>
    </xdr:from>
    <xdr:ext cx="534377" cy="259045"/>
    <xdr:sp macro="" textlink="">
      <xdr:nvSpPr>
        <xdr:cNvPr id="375" name="テキスト ボックス 374"/>
        <xdr:cNvSpPr txBox="1"/>
      </xdr:nvSpPr>
      <xdr:spPr>
        <a:xfrm>
          <a:off x="7594111" y="962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166228</xdr:rowOff>
    </xdr:from>
    <xdr:to>
      <xdr:col>36</xdr:col>
      <xdr:colOff>165100</xdr:colOff>
      <xdr:row>57</xdr:row>
      <xdr:rowOff>96378</xdr:rowOff>
    </xdr:to>
    <xdr:sp macro="" textlink="">
      <xdr:nvSpPr>
        <xdr:cNvPr id="376" name="楕円 375"/>
        <xdr:cNvSpPr/>
      </xdr:nvSpPr>
      <xdr:spPr>
        <a:xfrm>
          <a:off x="6921500" y="97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112905</xdr:rowOff>
    </xdr:from>
    <xdr:ext cx="534377" cy="259045"/>
    <xdr:sp macro="" textlink="">
      <xdr:nvSpPr>
        <xdr:cNvPr id="377" name="テキスト ボックス 376"/>
        <xdr:cNvSpPr txBox="1"/>
      </xdr:nvSpPr>
      <xdr:spPr>
        <a:xfrm>
          <a:off x="6705111" y="95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10618</xdr:rowOff>
    </xdr:from>
    <xdr:to>
      <xdr:col>55</xdr:col>
      <xdr:colOff>0</xdr:colOff>
      <xdr:row>78</xdr:row>
      <xdr:rowOff>24206</xdr:rowOff>
    </xdr:to>
    <xdr:cxnSp macro="">
      <xdr:nvCxnSpPr>
        <xdr:cNvPr id="406" name="直線コネクタ 405"/>
        <xdr:cNvCxnSpPr/>
      </xdr:nvCxnSpPr>
      <xdr:spPr>
        <a:xfrm>
          <a:off x="9639300" y="13383718"/>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129972</xdr:rowOff>
    </xdr:from>
    <xdr:to>
      <xdr:col>50</xdr:col>
      <xdr:colOff>114300</xdr:colOff>
      <xdr:row>78</xdr:row>
      <xdr:rowOff>10618</xdr:rowOff>
    </xdr:to>
    <xdr:cxnSp macro="">
      <xdr:nvCxnSpPr>
        <xdr:cNvPr id="409" name="直線コネクタ 408"/>
        <xdr:cNvCxnSpPr/>
      </xdr:nvCxnSpPr>
      <xdr:spPr>
        <a:xfrm>
          <a:off x="8750300" y="13331622"/>
          <a:ext cx="889000" cy="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129972</xdr:rowOff>
    </xdr:from>
    <xdr:to>
      <xdr:col>45</xdr:col>
      <xdr:colOff>177800</xdr:colOff>
      <xdr:row>78</xdr:row>
      <xdr:rowOff>78487</xdr:rowOff>
    </xdr:to>
    <xdr:cxnSp macro="">
      <xdr:nvCxnSpPr>
        <xdr:cNvPr id="412" name="直線コネクタ 411"/>
        <xdr:cNvCxnSpPr/>
      </xdr:nvCxnSpPr>
      <xdr:spPr>
        <a:xfrm flipV="1">
          <a:off x="7861300" y="13331622"/>
          <a:ext cx="889000" cy="1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68847</xdr:rowOff>
    </xdr:from>
    <xdr:to>
      <xdr:col>41</xdr:col>
      <xdr:colOff>50800</xdr:colOff>
      <xdr:row>78</xdr:row>
      <xdr:rowOff>78487</xdr:rowOff>
    </xdr:to>
    <xdr:cxnSp macro="">
      <xdr:nvCxnSpPr>
        <xdr:cNvPr id="415" name="直線コネクタ 414"/>
        <xdr:cNvCxnSpPr/>
      </xdr:nvCxnSpPr>
      <xdr:spPr>
        <a:xfrm>
          <a:off x="6972300" y="13441947"/>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144856</xdr:rowOff>
    </xdr:from>
    <xdr:to>
      <xdr:col>55</xdr:col>
      <xdr:colOff>50800</xdr:colOff>
      <xdr:row>78</xdr:row>
      <xdr:rowOff>75006</xdr:rowOff>
    </xdr:to>
    <xdr:sp macro="" textlink="">
      <xdr:nvSpPr>
        <xdr:cNvPr id="425" name="楕円 424"/>
        <xdr:cNvSpPr/>
      </xdr:nvSpPr>
      <xdr:spPr>
        <a:xfrm>
          <a:off x="104267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123283</xdr:rowOff>
    </xdr:from>
    <xdr:ext cx="534377" cy="259045"/>
    <xdr:sp macro="" textlink="">
      <xdr:nvSpPr>
        <xdr:cNvPr id="426" name="商工費該当値テキスト"/>
        <xdr:cNvSpPr txBox="1"/>
      </xdr:nvSpPr>
      <xdr:spPr>
        <a:xfrm>
          <a:off x="10528300" y="1332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131268</xdr:rowOff>
    </xdr:from>
    <xdr:to>
      <xdr:col>50</xdr:col>
      <xdr:colOff>165100</xdr:colOff>
      <xdr:row>78</xdr:row>
      <xdr:rowOff>61418</xdr:rowOff>
    </xdr:to>
    <xdr:sp macro="" textlink="">
      <xdr:nvSpPr>
        <xdr:cNvPr id="427" name="楕円 426"/>
        <xdr:cNvSpPr/>
      </xdr:nvSpPr>
      <xdr:spPr>
        <a:xfrm>
          <a:off x="9588500" y="13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52545</xdr:rowOff>
    </xdr:from>
    <xdr:ext cx="534377" cy="259045"/>
    <xdr:sp macro="" textlink="">
      <xdr:nvSpPr>
        <xdr:cNvPr id="428" name="テキスト ボックス 427"/>
        <xdr:cNvSpPr txBox="1"/>
      </xdr:nvSpPr>
      <xdr:spPr>
        <a:xfrm>
          <a:off x="9372111" y="13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79172</xdr:rowOff>
    </xdr:from>
    <xdr:to>
      <xdr:col>46</xdr:col>
      <xdr:colOff>38100</xdr:colOff>
      <xdr:row>78</xdr:row>
      <xdr:rowOff>9322</xdr:rowOff>
    </xdr:to>
    <xdr:sp macro="" textlink="">
      <xdr:nvSpPr>
        <xdr:cNvPr id="429" name="楕円 428"/>
        <xdr:cNvSpPr/>
      </xdr:nvSpPr>
      <xdr:spPr>
        <a:xfrm>
          <a:off x="8699500" y="132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449</xdr:rowOff>
    </xdr:from>
    <xdr:ext cx="534377" cy="259045"/>
    <xdr:sp macro="" textlink="">
      <xdr:nvSpPr>
        <xdr:cNvPr id="430" name="テキスト ボックス 429"/>
        <xdr:cNvSpPr txBox="1"/>
      </xdr:nvSpPr>
      <xdr:spPr>
        <a:xfrm>
          <a:off x="8483111" y="1337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27687</xdr:rowOff>
    </xdr:from>
    <xdr:to>
      <xdr:col>41</xdr:col>
      <xdr:colOff>101600</xdr:colOff>
      <xdr:row>78</xdr:row>
      <xdr:rowOff>129287</xdr:rowOff>
    </xdr:to>
    <xdr:sp macro="" textlink="">
      <xdr:nvSpPr>
        <xdr:cNvPr id="431" name="楕円 430"/>
        <xdr:cNvSpPr/>
      </xdr:nvSpPr>
      <xdr:spPr>
        <a:xfrm>
          <a:off x="7810500" y="13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120414</xdr:rowOff>
    </xdr:from>
    <xdr:ext cx="534377" cy="259045"/>
    <xdr:sp macro="" textlink="">
      <xdr:nvSpPr>
        <xdr:cNvPr id="432" name="テキスト ボックス 431"/>
        <xdr:cNvSpPr txBox="1"/>
      </xdr:nvSpPr>
      <xdr:spPr>
        <a:xfrm>
          <a:off x="7594111" y="134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18047</xdr:rowOff>
    </xdr:from>
    <xdr:to>
      <xdr:col>36</xdr:col>
      <xdr:colOff>165100</xdr:colOff>
      <xdr:row>78</xdr:row>
      <xdr:rowOff>119647</xdr:rowOff>
    </xdr:to>
    <xdr:sp macro="" textlink="">
      <xdr:nvSpPr>
        <xdr:cNvPr id="433" name="楕円 432"/>
        <xdr:cNvSpPr/>
      </xdr:nvSpPr>
      <xdr:spPr>
        <a:xfrm>
          <a:off x="6921500" y="133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110774</xdr:rowOff>
    </xdr:from>
    <xdr:ext cx="534377" cy="259045"/>
    <xdr:sp macro="" textlink="">
      <xdr:nvSpPr>
        <xdr:cNvPr id="434" name="テキスト ボックス 433"/>
        <xdr:cNvSpPr txBox="1"/>
      </xdr:nvSpPr>
      <xdr:spPr>
        <a:xfrm>
          <a:off x="6705111" y="134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137277</xdr:rowOff>
    </xdr:from>
    <xdr:to>
      <xdr:col>55</xdr:col>
      <xdr:colOff>0</xdr:colOff>
      <xdr:row>94</xdr:row>
      <xdr:rowOff>169498</xdr:rowOff>
    </xdr:to>
    <xdr:cxnSp macro="">
      <xdr:nvCxnSpPr>
        <xdr:cNvPr id="459" name="直線コネクタ 458"/>
        <xdr:cNvCxnSpPr/>
      </xdr:nvCxnSpPr>
      <xdr:spPr>
        <a:xfrm>
          <a:off x="9639300" y="16253577"/>
          <a:ext cx="8382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137277</xdr:rowOff>
    </xdr:from>
    <xdr:to>
      <xdr:col>50</xdr:col>
      <xdr:colOff>114300</xdr:colOff>
      <xdr:row>95</xdr:row>
      <xdr:rowOff>26726</xdr:rowOff>
    </xdr:to>
    <xdr:cxnSp macro="">
      <xdr:nvCxnSpPr>
        <xdr:cNvPr id="462" name="直線コネクタ 461"/>
        <xdr:cNvCxnSpPr/>
      </xdr:nvCxnSpPr>
      <xdr:spPr>
        <a:xfrm flipV="1">
          <a:off x="8750300" y="16253577"/>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26726</xdr:rowOff>
    </xdr:from>
    <xdr:to>
      <xdr:col>45</xdr:col>
      <xdr:colOff>177800</xdr:colOff>
      <xdr:row>95</xdr:row>
      <xdr:rowOff>32080</xdr:rowOff>
    </xdr:to>
    <xdr:cxnSp macro="">
      <xdr:nvCxnSpPr>
        <xdr:cNvPr id="465" name="直線コネクタ 464"/>
        <xdr:cNvCxnSpPr/>
      </xdr:nvCxnSpPr>
      <xdr:spPr>
        <a:xfrm flipV="1">
          <a:off x="7861300" y="16314476"/>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145838</xdr:rowOff>
    </xdr:from>
    <xdr:to>
      <xdr:col>41</xdr:col>
      <xdr:colOff>50800</xdr:colOff>
      <xdr:row>95</xdr:row>
      <xdr:rowOff>32080</xdr:rowOff>
    </xdr:to>
    <xdr:cxnSp macro="">
      <xdr:nvCxnSpPr>
        <xdr:cNvPr id="468" name="直線コネクタ 467"/>
        <xdr:cNvCxnSpPr/>
      </xdr:nvCxnSpPr>
      <xdr:spPr>
        <a:xfrm>
          <a:off x="6972300" y="16262138"/>
          <a:ext cx="889000" cy="5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118698</xdr:rowOff>
    </xdr:from>
    <xdr:to>
      <xdr:col>55</xdr:col>
      <xdr:colOff>50800</xdr:colOff>
      <xdr:row>95</xdr:row>
      <xdr:rowOff>48848</xdr:rowOff>
    </xdr:to>
    <xdr:sp macro="" textlink="">
      <xdr:nvSpPr>
        <xdr:cNvPr id="478" name="楕円 477"/>
        <xdr:cNvSpPr/>
      </xdr:nvSpPr>
      <xdr:spPr>
        <a:xfrm>
          <a:off x="10426700" y="162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141575</xdr:rowOff>
    </xdr:from>
    <xdr:ext cx="534377" cy="259045"/>
    <xdr:sp macro="" textlink="">
      <xdr:nvSpPr>
        <xdr:cNvPr id="479" name="土木費該当値テキスト"/>
        <xdr:cNvSpPr txBox="1"/>
      </xdr:nvSpPr>
      <xdr:spPr>
        <a:xfrm>
          <a:off x="10528300" y="160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86477</xdr:rowOff>
    </xdr:from>
    <xdr:to>
      <xdr:col>50</xdr:col>
      <xdr:colOff>165100</xdr:colOff>
      <xdr:row>95</xdr:row>
      <xdr:rowOff>16627</xdr:rowOff>
    </xdr:to>
    <xdr:sp macro="" textlink="">
      <xdr:nvSpPr>
        <xdr:cNvPr id="480" name="楕円 479"/>
        <xdr:cNvSpPr/>
      </xdr:nvSpPr>
      <xdr:spPr>
        <a:xfrm>
          <a:off x="9588500" y="162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33154</xdr:rowOff>
    </xdr:from>
    <xdr:ext cx="599010" cy="259045"/>
    <xdr:sp macro="" textlink="">
      <xdr:nvSpPr>
        <xdr:cNvPr id="481" name="テキスト ボックス 480"/>
        <xdr:cNvSpPr txBox="1"/>
      </xdr:nvSpPr>
      <xdr:spPr>
        <a:xfrm>
          <a:off x="9339795" y="1597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147376</xdr:rowOff>
    </xdr:from>
    <xdr:to>
      <xdr:col>46</xdr:col>
      <xdr:colOff>38100</xdr:colOff>
      <xdr:row>95</xdr:row>
      <xdr:rowOff>77526</xdr:rowOff>
    </xdr:to>
    <xdr:sp macro="" textlink="">
      <xdr:nvSpPr>
        <xdr:cNvPr id="482" name="楕円 481"/>
        <xdr:cNvSpPr/>
      </xdr:nvSpPr>
      <xdr:spPr>
        <a:xfrm>
          <a:off x="8699500" y="162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94053</xdr:rowOff>
    </xdr:from>
    <xdr:ext cx="534377" cy="259045"/>
    <xdr:sp macro="" textlink="">
      <xdr:nvSpPr>
        <xdr:cNvPr id="483" name="テキスト ボックス 482"/>
        <xdr:cNvSpPr txBox="1"/>
      </xdr:nvSpPr>
      <xdr:spPr>
        <a:xfrm>
          <a:off x="8483111" y="1603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152730</xdr:rowOff>
    </xdr:from>
    <xdr:to>
      <xdr:col>41</xdr:col>
      <xdr:colOff>101600</xdr:colOff>
      <xdr:row>95</xdr:row>
      <xdr:rowOff>82880</xdr:rowOff>
    </xdr:to>
    <xdr:sp macro="" textlink="">
      <xdr:nvSpPr>
        <xdr:cNvPr id="484" name="楕円 483"/>
        <xdr:cNvSpPr/>
      </xdr:nvSpPr>
      <xdr:spPr>
        <a:xfrm>
          <a:off x="7810500" y="162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99407</xdr:rowOff>
    </xdr:from>
    <xdr:ext cx="534377" cy="259045"/>
    <xdr:sp macro="" textlink="">
      <xdr:nvSpPr>
        <xdr:cNvPr id="485" name="テキスト ボックス 484"/>
        <xdr:cNvSpPr txBox="1"/>
      </xdr:nvSpPr>
      <xdr:spPr>
        <a:xfrm>
          <a:off x="7594111" y="160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95038</xdr:rowOff>
    </xdr:from>
    <xdr:to>
      <xdr:col>36</xdr:col>
      <xdr:colOff>165100</xdr:colOff>
      <xdr:row>95</xdr:row>
      <xdr:rowOff>25188</xdr:rowOff>
    </xdr:to>
    <xdr:sp macro="" textlink="">
      <xdr:nvSpPr>
        <xdr:cNvPr id="486" name="楕円 485"/>
        <xdr:cNvSpPr/>
      </xdr:nvSpPr>
      <xdr:spPr>
        <a:xfrm>
          <a:off x="6921500" y="162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41715</xdr:rowOff>
    </xdr:from>
    <xdr:ext cx="534377" cy="259045"/>
    <xdr:sp macro="" textlink="">
      <xdr:nvSpPr>
        <xdr:cNvPr id="487" name="テキスト ボックス 486"/>
        <xdr:cNvSpPr txBox="1"/>
      </xdr:nvSpPr>
      <xdr:spPr>
        <a:xfrm>
          <a:off x="6705111" y="159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140957</xdr:rowOff>
    </xdr:from>
    <xdr:to>
      <xdr:col>85</xdr:col>
      <xdr:colOff>127000</xdr:colOff>
      <xdr:row>37</xdr:row>
      <xdr:rowOff>148632</xdr:rowOff>
    </xdr:to>
    <xdr:cxnSp macro="">
      <xdr:nvCxnSpPr>
        <xdr:cNvPr id="518" name="直線コネクタ 517"/>
        <xdr:cNvCxnSpPr/>
      </xdr:nvCxnSpPr>
      <xdr:spPr>
        <a:xfrm>
          <a:off x="15481300" y="6484607"/>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140957</xdr:rowOff>
    </xdr:from>
    <xdr:to>
      <xdr:col>81</xdr:col>
      <xdr:colOff>50800</xdr:colOff>
      <xdr:row>37</xdr:row>
      <xdr:rowOff>162201</xdr:rowOff>
    </xdr:to>
    <xdr:cxnSp macro="">
      <xdr:nvCxnSpPr>
        <xdr:cNvPr id="521" name="直線コネクタ 520"/>
        <xdr:cNvCxnSpPr/>
      </xdr:nvCxnSpPr>
      <xdr:spPr>
        <a:xfrm flipV="1">
          <a:off x="14592300" y="6484607"/>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156551</xdr:rowOff>
    </xdr:from>
    <xdr:to>
      <xdr:col>76</xdr:col>
      <xdr:colOff>114300</xdr:colOff>
      <xdr:row>37</xdr:row>
      <xdr:rowOff>162201</xdr:rowOff>
    </xdr:to>
    <xdr:cxnSp macro="">
      <xdr:nvCxnSpPr>
        <xdr:cNvPr id="524" name="直線コネクタ 523"/>
        <xdr:cNvCxnSpPr/>
      </xdr:nvCxnSpPr>
      <xdr:spPr>
        <a:xfrm>
          <a:off x="13703300" y="6500201"/>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156551</xdr:rowOff>
    </xdr:from>
    <xdr:to>
      <xdr:col>71</xdr:col>
      <xdr:colOff>177800</xdr:colOff>
      <xdr:row>37</xdr:row>
      <xdr:rowOff>163033</xdr:rowOff>
    </xdr:to>
    <xdr:cxnSp macro="">
      <xdr:nvCxnSpPr>
        <xdr:cNvPr id="527" name="直線コネクタ 526"/>
        <xdr:cNvCxnSpPr/>
      </xdr:nvCxnSpPr>
      <xdr:spPr>
        <a:xfrm flipV="1">
          <a:off x="12814300" y="6500201"/>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97832</xdr:rowOff>
    </xdr:from>
    <xdr:to>
      <xdr:col>85</xdr:col>
      <xdr:colOff>177800</xdr:colOff>
      <xdr:row>38</xdr:row>
      <xdr:rowOff>27981</xdr:rowOff>
    </xdr:to>
    <xdr:sp macro="" textlink="">
      <xdr:nvSpPr>
        <xdr:cNvPr id="537" name="楕円 536"/>
        <xdr:cNvSpPr/>
      </xdr:nvSpPr>
      <xdr:spPr>
        <a:xfrm>
          <a:off x="16268700" y="6441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12759</xdr:rowOff>
    </xdr:from>
    <xdr:ext cx="534377" cy="259045"/>
    <xdr:sp macro="" textlink="">
      <xdr:nvSpPr>
        <xdr:cNvPr id="538" name="消防費該当値テキスト"/>
        <xdr:cNvSpPr txBox="1"/>
      </xdr:nvSpPr>
      <xdr:spPr>
        <a:xfrm>
          <a:off x="16370300" y="63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90157</xdr:rowOff>
    </xdr:from>
    <xdr:to>
      <xdr:col>81</xdr:col>
      <xdr:colOff>101600</xdr:colOff>
      <xdr:row>38</xdr:row>
      <xdr:rowOff>20307</xdr:rowOff>
    </xdr:to>
    <xdr:sp macro="" textlink="">
      <xdr:nvSpPr>
        <xdr:cNvPr id="539" name="楕円 538"/>
        <xdr:cNvSpPr/>
      </xdr:nvSpPr>
      <xdr:spPr>
        <a:xfrm>
          <a:off x="154305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11434</xdr:rowOff>
    </xdr:from>
    <xdr:ext cx="534377" cy="259045"/>
    <xdr:sp macro="" textlink="">
      <xdr:nvSpPr>
        <xdr:cNvPr id="540" name="テキスト ボックス 539"/>
        <xdr:cNvSpPr txBox="1"/>
      </xdr:nvSpPr>
      <xdr:spPr>
        <a:xfrm>
          <a:off x="15214111" y="65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111401</xdr:rowOff>
    </xdr:from>
    <xdr:to>
      <xdr:col>76</xdr:col>
      <xdr:colOff>165100</xdr:colOff>
      <xdr:row>38</xdr:row>
      <xdr:rowOff>41551</xdr:rowOff>
    </xdr:to>
    <xdr:sp macro="" textlink="">
      <xdr:nvSpPr>
        <xdr:cNvPr id="541" name="楕円 540"/>
        <xdr:cNvSpPr/>
      </xdr:nvSpPr>
      <xdr:spPr>
        <a:xfrm>
          <a:off x="14541500" y="64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32678</xdr:rowOff>
    </xdr:from>
    <xdr:ext cx="534377" cy="259045"/>
    <xdr:sp macro="" textlink="">
      <xdr:nvSpPr>
        <xdr:cNvPr id="542" name="テキスト ボックス 541"/>
        <xdr:cNvSpPr txBox="1"/>
      </xdr:nvSpPr>
      <xdr:spPr>
        <a:xfrm>
          <a:off x="14325111" y="65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105751</xdr:rowOff>
    </xdr:from>
    <xdr:to>
      <xdr:col>72</xdr:col>
      <xdr:colOff>38100</xdr:colOff>
      <xdr:row>38</xdr:row>
      <xdr:rowOff>35901</xdr:rowOff>
    </xdr:to>
    <xdr:sp macro="" textlink="">
      <xdr:nvSpPr>
        <xdr:cNvPr id="543" name="楕円 542"/>
        <xdr:cNvSpPr/>
      </xdr:nvSpPr>
      <xdr:spPr>
        <a:xfrm>
          <a:off x="13652500" y="64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27028</xdr:rowOff>
    </xdr:from>
    <xdr:ext cx="534377" cy="259045"/>
    <xdr:sp macro="" textlink="">
      <xdr:nvSpPr>
        <xdr:cNvPr id="544" name="テキスト ボックス 543"/>
        <xdr:cNvSpPr txBox="1"/>
      </xdr:nvSpPr>
      <xdr:spPr>
        <a:xfrm>
          <a:off x="13436111" y="65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112233</xdr:rowOff>
    </xdr:from>
    <xdr:to>
      <xdr:col>67</xdr:col>
      <xdr:colOff>101600</xdr:colOff>
      <xdr:row>38</xdr:row>
      <xdr:rowOff>42383</xdr:rowOff>
    </xdr:to>
    <xdr:sp macro="" textlink="">
      <xdr:nvSpPr>
        <xdr:cNvPr id="545" name="楕円 544"/>
        <xdr:cNvSpPr/>
      </xdr:nvSpPr>
      <xdr:spPr>
        <a:xfrm>
          <a:off x="12763500" y="6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33510</xdr:rowOff>
    </xdr:from>
    <xdr:ext cx="534377" cy="259045"/>
    <xdr:sp macro="" textlink="">
      <xdr:nvSpPr>
        <xdr:cNvPr id="546" name="テキスト ボックス 545"/>
        <xdr:cNvSpPr txBox="1"/>
      </xdr:nvSpPr>
      <xdr:spPr>
        <a:xfrm>
          <a:off x="12547111" y="654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63243</xdr:rowOff>
    </xdr:from>
    <xdr:to>
      <xdr:col>85</xdr:col>
      <xdr:colOff>127000</xdr:colOff>
      <xdr:row>56</xdr:row>
      <xdr:rowOff>87369</xdr:rowOff>
    </xdr:to>
    <xdr:cxnSp macro="">
      <xdr:nvCxnSpPr>
        <xdr:cNvPr id="573" name="直線コネクタ 572"/>
        <xdr:cNvCxnSpPr/>
      </xdr:nvCxnSpPr>
      <xdr:spPr>
        <a:xfrm flipV="1">
          <a:off x="15481300" y="9664443"/>
          <a:ext cx="838200" cy="2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87369</xdr:rowOff>
    </xdr:from>
    <xdr:to>
      <xdr:col>81</xdr:col>
      <xdr:colOff>50800</xdr:colOff>
      <xdr:row>56</xdr:row>
      <xdr:rowOff>103028</xdr:rowOff>
    </xdr:to>
    <xdr:cxnSp macro="">
      <xdr:nvCxnSpPr>
        <xdr:cNvPr id="576" name="直線コネクタ 575"/>
        <xdr:cNvCxnSpPr/>
      </xdr:nvCxnSpPr>
      <xdr:spPr>
        <a:xfrm flipV="1">
          <a:off x="14592300" y="9688569"/>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103028</xdr:rowOff>
    </xdr:from>
    <xdr:to>
      <xdr:col>76</xdr:col>
      <xdr:colOff>114300</xdr:colOff>
      <xdr:row>56</xdr:row>
      <xdr:rowOff>147555</xdr:rowOff>
    </xdr:to>
    <xdr:cxnSp macro="">
      <xdr:nvCxnSpPr>
        <xdr:cNvPr id="579" name="直線コネクタ 578"/>
        <xdr:cNvCxnSpPr/>
      </xdr:nvCxnSpPr>
      <xdr:spPr>
        <a:xfrm flipV="1">
          <a:off x="13703300" y="9704228"/>
          <a:ext cx="8890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124663</xdr:rowOff>
    </xdr:from>
    <xdr:to>
      <xdr:col>71</xdr:col>
      <xdr:colOff>177800</xdr:colOff>
      <xdr:row>56</xdr:row>
      <xdr:rowOff>147555</xdr:rowOff>
    </xdr:to>
    <xdr:cxnSp macro="">
      <xdr:nvCxnSpPr>
        <xdr:cNvPr id="582" name="直線コネクタ 581"/>
        <xdr:cNvCxnSpPr/>
      </xdr:nvCxnSpPr>
      <xdr:spPr>
        <a:xfrm>
          <a:off x="12814300" y="9725863"/>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12443</xdr:rowOff>
    </xdr:from>
    <xdr:to>
      <xdr:col>85</xdr:col>
      <xdr:colOff>177800</xdr:colOff>
      <xdr:row>56</xdr:row>
      <xdr:rowOff>114043</xdr:rowOff>
    </xdr:to>
    <xdr:sp macro="" textlink="">
      <xdr:nvSpPr>
        <xdr:cNvPr id="592" name="楕円 591"/>
        <xdr:cNvSpPr/>
      </xdr:nvSpPr>
      <xdr:spPr>
        <a:xfrm>
          <a:off x="16268700" y="96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35320</xdr:rowOff>
    </xdr:from>
    <xdr:ext cx="534377" cy="259045"/>
    <xdr:sp macro="" textlink="">
      <xdr:nvSpPr>
        <xdr:cNvPr id="593" name="教育費該当値テキスト"/>
        <xdr:cNvSpPr txBox="1"/>
      </xdr:nvSpPr>
      <xdr:spPr>
        <a:xfrm>
          <a:off x="16370300" y="94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36569</xdr:rowOff>
    </xdr:from>
    <xdr:to>
      <xdr:col>81</xdr:col>
      <xdr:colOff>101600</xdr:colOff>
      <xdr:row>56</xdr:row>
      <xdr:rowOff>138169</xdr:rowOff>
    </xdr:to>
    <xdr:sp macro="" textlink="">
      <xdr:nvSpPr>
        <xdr:cNvPr id="594" name="楕円 593"/>
        <xdr:cNvSpPr/>
      </xdr:nvSpPr>
      <xdr:spPr>
        <a:xfrm>
          <a:off x="15430500" y="96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154696</xdr:rowOff>
    </xdr:from>
    <xdr:ext cx="534377" cy="259045"/>
    <xdr:sp macro="" textlink="">
      <xdr:nvSpPr>
        <xdr:cNvPr id="595" name="テキスト ボックス 594"/>
        <xdr:cNvSpPr txBox="1"/>
      </xdr:nvSpPr>
      <xdr:spPr>
        <a:xfrm>
          <a:off x="15214111" y="94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52228</xdr:rowOff>
    </xdr:from>
    <xdr:to>
      <xdr:col>76</xdr:col>
      <xdr:colOff>165100</xdr:colOff>
      <xdr:row>56</xdr:row>
      <xdr:rowOff>153828</xdr:rowOff>
    </xdr:to>
    <xdr:sp macro="" textlink="">
      <xdr:nvSpPr>
        <xdr:cNvPr id="596" name="楕円 595"/>
        <xdr:cNvSpPr/>
      </xdr:nvSpPr>
      <xdr:spPr>
        <a:xfrm>
          <a:off x="14541500" y="965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170355</xdr:rowOff>
    </xdr:from>
    <xdr:ext cx="534377" cy="259045"/>
    <xdr:sp macro="" textlink="">
      <xdr:nvSpPr>
        <xdr:cNvPr id="597" name="テキスト ボックス 596"/>
        <xdr:cNvSpPr txBox="1"/>
      </xdr:nvSpPr>
      <xdr:spPr>
        <a:xfrm>
          <a:off x="14325111" y="942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96755</xdr:rowOff>
    </xdr:from>
    <xdr:to>
      <xdr:col>72</xdr:col>
      <xdr:colOff>38100</xdr:colOff>
      <xdr:row>57</xdr:row>
      <xdr:rowOff>26905</xdr:rowOff>
    </xdr:to>
    <xdr:sp macro="" textlink="">
      <xdr:nvSpPr>
        <xdr:cNvPr id="598" name="楕円 597"/>
        <xdr:cNvSpPr/>
      </xdr:nvSpPr>
      <xdr:spPr>
        <a:xfrm>
          <a:off x="13652500" y="96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43432</xdr:rowOff>
    </xdr:from>
    <xdr:ext cx="534377" cy="259045"/>
    <xdr:sp macro="" textlink="">
      <xdr:nvSpPr>
        <xdr:cNvPr id="599" name="テキスト ボックス 598"/>
        <xdr:cNvSpPr txBox="1"/>
      </xdr:nvSpPr>
      <xdr:spPr>
        <a:xfrm>
          <a:off x="13436111" y="94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73863</xdr:rowOff>
    </xdr:from>
    <xdr:to>
      <xdr:col>67</xdr:col>
      <xdr:colOff>101600</xdr:colOff>
      <xdr:row>57</xdr:row>
      <xdr:rowOff>4013</xdr:rowOff>
    </xdr:to>
    <xdr:sp macro="" textlink="">
      <xdr:nvSpPr>
        <xdr:cNvPr id="600" name="楕円 599"/>
        <xdr:cNvSpPr/>
      </xdr:nvSpPr>
      <xdr:spPr>
        <a:xfrm>
          <a:off x="12763500" y="96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20540</xdr:rowOff>
    </xdr:from>
    <xdr:ext cx="534377" cy="259045"/>
    <xdr:sp macro="" textlink="">
      <xdr:nvSpPr>
        <xdr:cNvPr id="601" name="テキスト ボックス 600"/>
        <xdr:cNvSpPr txBox="1"/>
      </xdr:nvSpPr>
      <xdr:spPr>
        <a:xfrm>
          <a:off x="12547111" y="94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27629</xdr:rowOff>
    </xdr:from>
    <xdr:to>
      <xdr:col>71</xdr:col>
      <xdr:colOff>177800</xdr:colOff>
      <xdr:row>79</xdr:row>
      <xdr:rowOff>44450</xdr:rowOff>
    </xdr:to>
    <xdr:cxnSp macro="">
      <xdr:nvCxnSpPr>
        <xdr:cNvPr id="639" name="直線コネクタ 638"/>
        <xdr:cNvCxnSpPr/>
      </xdr:nvCxnSpPr>
      <xdr:spPr>
        <a:xfrm>
          <a:off x="12814300" y="13572179"/>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148279</xdr:rowOff>
    </xdr:from>
    <xdr:to>
      <xdr:col>67</xdr:col>
      <xdr:colOff>101600</xdr:colOff>
      <xdr:row>79</xdr:row>
      <xdr:rowOff>78429</xdr:rowOff>
    </xdr:to>
    <xdr:sp macro="" textlink="">
      <xdr:nvSpPr>
        <xdr:cNvPr id="657" name="楕円 656"/>
        <xdr:cNvSpPr/>
      </xdr:nvSpPr>
      <xdr:spPr>
        <a:xfrm>
          <a:off x="12763500" y="135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69556</xdr:rowOff>
    </xdr:from>
    <xdr:ext cx="378565" cy="259045"/>
    <xdr:sp macro="" textlink="">
      <xdr:nvSpPr>
        <xdr:cNvPr id="658" name="テキスト ボックス 657"/>
        <xdr:cNvSpPr txBox="1"/>
      </xdr:nvSpPr>
      <xdr:spPr>
        <a:xfrm>
          <a:off x="12625017" y="1361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102476</xdr:rowOff>
    </xdr:from>
    <xdr:to>
      <xdr:col>85</xdr:col>
      <xdr:colOff>127000</xdr:colOff>
      <xdr:row>96</xdr:row>
      <xdr:rowOff>112618</xdr:rowOff>
    </xdr:to>
    <xdr:cxnSp macro="">
      <xdr:nvCxnSpPr>
        <xdr:cNvPr id="687" name="直線コネクタ 686"/>
        <xdr:cNvCxnSpPr/>
      </xdr:nvCxnSpPr>
      <xdr:spPr>
        <a:xfrm flipV="1">
          <a:off x="15481300" y="16561676"/>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106469</xdr:rowOff>
    </xdr:from>
    <xdr:to>
      <xdr:col>81</xdr:col>
      <xdr:colOff>50800</xdr:colOff>
      <xdr:row>96</xdr:row>
      <xdr:rowOff>112618</xdr:rowOff>
    </xdr:to>
    <xdr:cxnSp macro="">
      <xdr:nvCxnSpPr>
        <xdr:cNvPr id="690" name="直線コネクタ 689"/>
        <xdr:cNvCxnSpPr/>
      </xdr:nvCxnSpPr>
      <xdr:spPr>
        <a:xfrm>
          <a:off x="14592300" y="16565669"/>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106469</xdr:rowOff>
    </xdr:from>
    <xdr:to>
      <xdr:col>76</xdr:col>
      <xdr:colOff>114300</xdr:colOff>
      <xdr:row>96</xdr:row>
      <xdr:rowOff>123065</xdr:rowOff>
    </xdr:to>
    <xdr:cxnSp macro="">
      <xdr:nvCxnSpPr>
        <xdr:cNvPr id="693" name="直線コネクタ 692"/>
        <xdr:cNvCxnSpPr/>
      </xdr:nvCxnSpPr>
      <xdr:spPr>
        <a:xfrm flipV="1">
          <a:off x="13703300" y="16565669"/>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123065</xdr:rowOff>
    </xdr:from>
    <xdr:to>
      <xdr:col>71</xdr:col>
      <xdr:colOff>177800</xdr:colOff>
      <xdr:row>96</xdr:row>
      <xdr:rowOff>126845</xdr:rowOff>
    </xdr:to>
    <xdr:cxnSp macro="">
      <xdr:nvCxnSpPr>
        <xdr:cNvPr id="696" name="直線コネクタ 695"/>
        <xdr:cNvCxnSpPr/>
      </xdr:nvCxnSpPr>
      <xdr:spPr>
        <a:xfrm flipV="1">
          <a:off x="12814300" y="16582265"/>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51676</xdr:rowOff>
    </xdr:from>
    <xdr:to>
      <xdr:col>85</xdr:col>
      <xdr:colOff>177800</xdr:colOff>
      <xdr:row>96</xdr:row>
      <xdr:rowOff>153276</xdr:rowOff>
    </xdr:to>
    <xdr:sp macro="" textlink="">
      <xdr:nvSpPr>
        <xdr:cNvPr id="706" name="楕円 705"/>
        <xdr:cNvSpPr/>
      </xdr:nvSpPr>
      <xdr:spPr>
        <a:xfrm>
          <a:off x="16268700" y="165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30103</xdr:rowOff>
    </xdr:from>
    <xdr:ext cx="534377" cy="259045"/>
    <xdr:sp macro="" textlink="">
      <xdr:nvSpPr>
        <xdr:cNvPr id="707" name="公債費該当値テキスト"/>
        <xdr:cNvSpPr txBox="1"/>
      </xdr:nvSpPr>
      <xdr:spPr>
        <a:xfrm>
          <a:off x="16370300" y="1648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61818</xdr:rowOff>
    </xdr:from>
    <xdr:to>
      <xdr:col>81</xdr:col>
      <xdr:colOff>101600</xdr:colOff>
      <xdr:row>96</xdr:row>
      <xdr:rowOff>163418</xdr:rowOff>
    </xdr:to>
    <xdr:sp macro="" textlink="">
      <xdr:nvSpPr>
        <xdr:cNvPr id="708" name="楕円 707"/>
        <xdr:cNvSpPr/>
      </xdr:nvSpPr>
      <xdr:spPr>
        <a:xfrm>
          <a:off x="15430500" y="1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154545</xdr:rowOff>
    </xdr:from>
    <xdr:ext cx="534377" cy="259045"/>
    <xdr:sp macro="" textlink="">
      <xdr:nvSpPr>
        <xdr:cNvPr id="709" name="テキスト ボックス 708"/>
        <xdr:cNvSpPr txBox="1"/>
      </xdr:nvSpPr>
      <xdr:spPr>
        <a:xfrm>
          <a:off x="15214111" y="166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55669</xdr:rowOff>
    </xdr:from>
    <xdr:to>
      <xdr:col>76</xdr:col>
      <xdr:colOff>165100</xdr:colOff>
      <xdr:row>96</xdr:row>
      <xdr:rowOff>157269</xdr:rowOff>
    </xdr:to>
    <xdr:sp macro="" textlink="">
      <xdr:nvSpPr>
        <xdr:cNvPr id="710" name="楕円 709"/>
        <xdr:cNvSpPr/>
      </xdr:nvSpPr>
      <xdr:spPr>
        <a:xfrm>
          <a:off x="14541500" y="165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2346</xdr:rowOff>
    </xdr:from>
    <xdr:ext cx="534377" cy="259045"/>
    <xdr:sp macro="" textlink="">
      <xdr:nvSpPr>
        <xdr:cNvPr id="711" name="テキスト ボックス 710"/>
        <xdr:cNvSpPr txBox="1"/>
      </xdr:nvSpPr>
      <xdr:spPr>
        <a:xfrm>
          <a:off x="14325111" y="1629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72265</xdr:rowOff>
    </xdr:from>
    <xdr:to>
      <xdr:col>72</xdr:col>
      <xdr:colOff>38100</xdr:colOff>
      <xdr:row>97</xdr:row>
      <xdr:rowOff>2415</xdr:rowOff>
    </xdr:to>
    <xdr:sp macro="" textlink="">
      <xdr:nvSpPr>
        <xdr:cNvPr id="712" name="楕円 711"/>
        <xdr:cNvSpPr/>
      </xdr:nvSpPr>
      <xdr:spPr>
        <a:xfrm>
          <a:off x="13652500" y="165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18942</xdr:rowOff>
    </xdr:from>
    <xdr:ext cx="534377" cy="259045"/>
    <xdr:sp macro="" textlink="">
      <xdr:nvSpPr>
        <xdr:cNvPr id="713" name="テキスト ボックス 712"/>
        <xdr:cNvSpPr txBox="1"/>
      </xdr:nvSpPr>
      <xdr:spPr>
        <a:xfrm>
          <a:off x="13436111" y="163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76045</xdr:rowOff>
    </xdr:from>
    <xdr:to>
      <xdr:col>67</xdr:col>
      <xdr:colOff>101600</xdr:colOff>
      <xdr:row>97</xdr:row>
      <xdr:rowOff>6195</xdr:rowOff>
    </xdr:to>
    <xdr:sp macro="" textlink="">
      <xdr:nvSpPr>
        <xdr:cNvPr id="714" name="楕円 713"/>
        <xdr:cNvSpPr/>
      </xdr:nvSpPr>
      <xdr:spPr>
        <a:xfrm>
          <a:off x="12763500" y="165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22722</xdr:rowOff>
    </xdr:from>
    <xdr:ext cx="534377" cy="259045"/>
    <xdr:sp macro="" textlink="">
      <xdr:nvSpPr>
        <xdr:cNvPr id="715" name="テキスト ボックス 714"/>
        <xdr:cNvSpPr txBox="1"/>
      </xdr:nvSpPr>
      <xdr:spPr>
        <a:xfrm>
          <a:off x="12547111" y="1631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総務費と土木費が類似団体平均と比べ大きく上回っている。</a:t>
          </a:r>
        </a:p>
        <a:p>
          <a:r>
            <a:rPr kumimoji="1" lang="ja-JP" altLang="en-US" sz="1300">
              <a:latin typeface="ＭＳ Ｐゴシック" panose="020B0600070205080204" pitchFamily="50" charset="-128"/>
              <a:ea typeface="ＭＳ Ｐゴシック" panose="020B0600070205080204" pitchFamily="50" charset="-128"/>
            </a:rPr>
            <a:t>　総務費は、庁舎建て替え及び公共施設集約などの大型事業が始まったこと、土木費は、老朽化した公営住宅の建替えや道路補修事業、除排雪経費などが主な要因である。</a:t>
          </a:r>
        </a:p>
        <a:p>
          <a:r>
            <a:rPr kumimoji="1" lang="ja-JP" altLang="en-US" sz="1300">
              <a:latin typeface="ＭＳ Ｐゴシック" panose="020B0600070205080204" pitchFamily="50" charset="-128"/>
              <a:ea typeface="ＭＳ Ｐゴシック" panose="020B0600070205080204" pitchFamily="50" charset="-128"/>
            </a:rPr>
            <a:t>　一方、消防費は隣接する自治体との一部事務組合で事務処理していることから事務の効率化や経費削減につながっており、類似団体平均と比べコストが低く抑えられている。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昨年と比較して、財政調整基金残高、実質収支額共に大きな増減は無かったものの、財政調整基金からの繰り入れを行ったため実質単年度収支は赤字となっている。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一般会計・特別会計・企業会計すべてにおいて毎年黒字を維持しており、実質赤字及び資金不足が生じていないため連結実質赤字は生じていない。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9512624</v>
      </c>
      <c r="BO4" s="415"/>
      <c r="BP4" s="415"/>
      <c r="BQ4" s="415"/>
      <c r="BR4" s="415"/>
      <c r="BS4" s="415"/>
      <c r="BT4" s="415"/>
      <c r="BU4" s="416"/>
      <c r="BV4" s="414">
        <v>9621643</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8.8000000000000007</v>
      </c>
      <c r="CU4" s="589"/>
      <c r="CV4" s="589"/>
      <c r="CW4" s="589"/>
      <c r="CX4" s="589"/>
      <c r="CY4" s="589"/>
      <c r="CZ4" s="589"/>
      <c r="DA4" s="590"/>
      <c r="DB4" s="588">
        <v>7.7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8838521</v>
      </c>
      <c r="BO5" s="420"/>
      <c r="BP5" s="420"/>
      <c r="BQ5" s="420"/>
      <c r="BR5" s="420"/>
      <c r="BS5" s="420"/>
      <c r="BT5" s="420"/>
      <c r="BU5" s="421"/>
      <c r="BV5" s="419">
        <v>9254458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78</v>
      </c>
      <c r="CU5" s="390"/>
      <c r="CV5" s="390"/>
      <c r="CW5" s="390"/>
      <c r="CX5" s="390"/>
      <c r="CY5" s="390"/>
      <c r="CZ5" s="390"/>
      <c r="DA5" s="391"/>
      <c r="DB5" s="389">
        <v>72.7</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674103</v>
      </c>
      <c r="BO6" s="420"/>
      <c r="BP6" s="420"/>
      <c r="BQ6" s="420"/>
      <c r="BR6" s="420"/>
      <c r="BS6" s="420"/>
      <c r="BT6" s="420"/>
      <c r="BU6" s="421"/>
      <c r="BV6" s="419">
        <v>367185</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79</v>
      </c>
      <c r="CU6" s="563"/>
      <c r="CV6" s="563"/>
      <c r="CW6" s="563"/>
      <c r="CX6" s="563"/>
      <c r="CY6" s="563"/>
      <c r="CZ6" s="563"/>
      <c r="DA6" s="564"/>
      <c r="DB6" s="562">
        <v>76.099999999999994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351949</v>
      </c>
      <c r="BO7" s="420"/>
      <c r="BP7" s="420"/>
      <c r="BQ7" s="420"/>
      <c r="BR7" s="420"/>
      <c r="BS7" s="420"/>
      <c r="BT7" s="420"/>
      <c r="BU7" s="421"/>
      <c r="BV7" s="419">
        <v>78169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3671873</v>
      </c>
      <c r="CU7" s="420"/>
      <c r="CV7" s="420"/>
      <c r="CW7" s="420"/>
      <c r="CX7" s="420"/>
      <c r="CY7" s="420"/>
      <c r="CZ7" s="420"/>
      <c r="DA7" s="421"/>
      <c r="DB7" s="419">
        <v>3734367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96</v>
      </c>
      <c r="AV8" s="467"/>
      <c r="AW8" s="467"/>
      <c r="AX8" s="467"/>
      <c r="AY8" s="399" t="s">
        <v>111</v>
      </c>
      <c r="AZ8" s="400"/>
      <c r="BA8" s="400"/>
      <c r="BB8" s="400"/>
      <c r="BC8" s="400"/>
      <c r="BD8" s="400"/>
      <c r="BE8" s="400"/>
      <c r="BF8" s="400"/>
      <c r="BG8" s="400"/>
      <c r="BH8" s="400"/>
      <c r="BI8" s="400"/>
      <c r="BJ8" s="400"/>
      <c r="BK8" s="400"/>
      <c r="BL8" s="400"/>
      <c r="BM8" s="401"/>
      <c r="BN8" s="419">
        <v>322154</v>
      </c>
      <c r="BO8" s="420"/>
      <c r="BP8" s="420"/>
      <c r="BQ8" s="420"/>
      <c r="BR8" s="420"/>
      <c r="BS8" s="420"/>
      <c r="BT8" s="420"/>
      <c r="BU8" s="421"/>
      <c r="BV8" s="419">
        <v>289016</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0.37</v>
      </c>
      <c r="CU8" s="523"/>
      <c r="CV8" s="523"/>
      <c r="CW8" s="523"/>
      <c r="CX8" s="523"/>
      <c r="CY8" s="523"/>
      <c r="CZ8" s="523"/>
      <c r="DA8" s="524"/>
      <c r="DB8" s="522">
        <v>0.38</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10127</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96</v>
      </c>
      <c r="AV9" s="467"/>
      <c r="AW9" s="467"/>
      <c r="AX9" s="467"/>
      <c r="AY9" s="399" t="s">
        <v>117</v>
      </c>
      <c r="AZ9" s="400"/>
      <c r="BA9" s="400"/>
      <c r="BB9" s="400"/>
      <c r="BC9" s="400"/>
      <c r="BD9" s="400"/>
      <c r="BE9" s="400"/>
      <c r="BF9" s="400"/>
      <c r="BG9" s="400"/>
      <c r="BH9" s="400"/>
      <c r="BI9" s="400"/>
      <c r="BJ9" s="400"/>
      <c r="BK9" s="400"/>
      <c r="BL9" s="400"/>
      <c r="BM9" s="401"/>
      <c r="BN9" s="419">
        <v>33138</v>
      </c>
      <c r="BO9" s="420"/>
      <c r="BP9" s="420"/>
      <c r="BQ9" s="420"/>
      <c r="BR9" s="420"/>
      <c r="BS9" s="420"/>
      <c r="BT9" s="420"/>
      <c r="BU9" s="421"/>
      <c r="BV9" s="419">
        <v>18108</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10.8</v>
      </c>
      <c r="CU9" s="390"/>
      <c r="CV9" s="390"/>
      <c r="CW9" s="390"/>
      <c r="CX9" s="390"/>
      <c r="CY9" s="390"/>
      <c r="CZ9" s="390"/>
      <c r="DA9" s="391"/>
      <c r="DB9" s="389">
        <v>11.5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10233</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96</v>
      </c>
      <c r="AV10" s="467"/>
      <c r="AW10" s="467"/>
      <c r="AX10" s="467"/>
      <c r="AY10" s="399" t="s">
        <v>121</v>
      </c>
      <c r="AZ10" s="400"/>
      <c r="BA10" s="400"/>
      <c r="BB10" s="400"/>
      <c r="BC10" s="400"/>
      <c r="BD10" s="400"/>
      <c r="BE10" s="400"/>
      <c r="BF10" s="400"/>
      <c r="BG10" s="400"/>
      <c r="BH10" s="400"/>
      <c r="BI10" s="400"/>
      <c r="BJ10" s="400"/>
      <c r="BK10" s="400"/>
      <c r="BL10" s="400"/>
      <c r="BM10" s="401"/>
      <c r="BN10" s="419">
        <v>333000</v>
      </c>
      <c r="BO10" s="420"/>
      <c r="BP10" s="420"/>
      <c r="BQ10" s="420"/>
      <c r="BR10" s="420"/>
      <c r="BS10" s="420"/>
      <c r="BT10" s="420"/>
      <c r="BU10" s="421"/>
      <c r="BV10" s="419">
        <v>257000</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123</v>
      </c>
      <c r="M11" s="375"/>
      <c r="N11" s="375"/>
      <c r="O11" s="375"/>
      <c r="P11" s="375"/>
      <c r="Q11" s="376"/>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8" t="s">
        <v>125</v>
      </c>
      <c r="AN11" s="393"/>
      <c r="AO11" s="393"/>
      <c r="AP11" s="393"/>
      <c r="AQ11" s="393"/>
      <c r="AR11" s="393"/>
      <c r="AS11" s="393"/>
      <c r="AT11" s="394"/>
      <c r="AU11" s="466" t="s">
        <v>96</v>
      </c>
      <c r="AV11" s="467"/>
      <c r="AW11" s="467"/>
      <c r="AX11" s="467"/>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9945</v>
      </c>
      <c r="S12" s="538"/>
      <c r="T12" s="538"/>
      <c r="U12" s="538"/>
      <c r="V12" s="539"/>
      <c r="W12" s="540" t="s">
        <v>1</v>
      </c>
      <c r="X12" s="467"/>
      <c r="Y12" s="467"/>
      <c r="Z12" s="467"/>
      <c r="AA12" s="467"/>
      <c r="AB12" s="541"/>
      <c r="AC12" s="542" t="s">
        <v>131</v>
      </c>
      <c r="AD12" s="543"/>
      <c r="AE12" s="543"/>
      <c r="AF12" s="543"/>
      <c r="AG12" s="544"/>
      <c r="AH12" s="542" t="s">
        <v>132</v>
      </c>
      <c r="AI12" s="543"/>
      <c r="AJ12" s="543"/>
      <c r="AK12" s="543"/>
      <c r="AL12" s="545"/>
      <c r="AM12" s="478" t="s">
        <v>133</v>
      </c>
      <c r="AN12" s="393"/>
      <c r="AO12" s="393"/>
      <c r="AP12" s="393"/>
      <c r="AQ12" s="393"/>
      <c r="AR12" s="393"/>
      <c r="AS12" s="393"/>
      <c r="AT12" s="394"/>
      <c r="AU12" s="466" t="s">
        <v>134</v>
      </c>
      <c r="AV12" s="467"/>
      <c r="AW12" s="467"/>
      <c r="AX12" s="467"/>
      <c r="AY12" s="399" t="s">
        <v>135</v>
      </c>
      <c r="AZ12" s="400"/>
      <c r="BA12" s="400"/>
      <c r="BB12" s="400"/>
      <c r="BC12" s="400"/>
      <c r="BD12" s="400"/>
      <c r="BE12" s="400"/>
      <c r="BF12" s="400"/>
      <c r="BG12" s="400"/>
      <c r="BH12" s="400"/>
      <c r="BI12" s="400"/>
      <c r="BJ12" s="400"/>
      <c r="BK12" s="400"/>
      <c r="BL12" s="400"/>
      <c r="BM12" s="401"/>
      <c r="BN12" s="419">
        <v>380000</v>
      </c>
      <c r="BO12" s="420"/>
      <c r="BP12" s="420"/>
      <c r="BQ12" s="420"/>
      <c r="BR12" s="420"/>
      <c r="BS12" s="420"/>
      <c r="BT12" s="420"/>
      <c r="BU12" s="421"/>
      <c r="BV12" s="419">
        <v>0</v>
      </c>
      <c r="BW12" s="420"/>
      <c r="BX12" s="420"/>
      <c r="BY12" s="420"/>
      <c r="BZ12" s="420"/>
      <c r="CA12" s="420"/>
      <c r="CB12" s="420"/>
      <c r="CC12" s="421"/>
      <c r="CD12" s="428" t="s">
        <v>136</v>
      </c>
      <c r="CE12" s="373"/>
      <c r="CF12" s="373"/>
      <c r="CG12" s="373"/>
      <c r="CH12" s="373"/>
      <c r="CI12" s="373"/>
      <c r="CJ12" s="373"/>
      <c r="CK12" s="373"/>
      <c r="CL12" s="373"/>
      <c r="CM12" s="373"/>
      <c r="CN12" s="373"/>
      <c r="CO12" s="373"/>
      <c r="CP12" s="373"/>
      <c r="CQ12" s="373"/>
      <c r="CR12" s="373"/>
      <c r="CS12" s="429"/>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137</v>
      </c>
      <c r="N13" s="510"/>
      <c r="O13" s="510"/>
      <c r="P13" s="510"/>
      <c r="Q13" s="511"/>
      <c r="R13" s="512">
        <v>9894</v>
      </c>
      <c r="S13" s="513"/>
      <c r="T13" s="513"/>
      <c r="U13" s="513"/>
      <c r="V13" s="514"/>
      <c r="W13" s="500" t="s">
        <v>138</v>
      </c>
      <c r="X13" s="442"/>
      <c r="Y13" s="442"/>
      <c r="Z13" s="442"/>
      <c r="AA13" s="442"/>
      <c r="AB13" s="443"/>
      <c r="AC13" s="395">
        <v>570</v>
      </c>
      <c r="AD13" s="396"/>
      <c r="AE13" s="396"/>
      <c r="AF13" s="396"/>
      <c r="AG13" s="397"/>
      <c r="AH13" s="395">
        <v>676</v>
      </c>
      <c r="AI13" s="396"/>
      <c r="AJ13" s="396"/>
      <c r="AK13" s="396"/>
      <c r="AL13" s="398"/>
      <c r="AM13" s="478" t="s">
        <v>139</v>
      </c>
      <c r="AN13" s="393"/>
      <c r="AO13" s="393"/>
      <c r="AP13" s="393"/>
      <c r="AQ13" s="393"/>
      <c r="AR13" s="393"/>
      <c r="AS13" s="393"/>
      <c r="AT13" s="394"/>
      <c r="AU13" s="466" t="s">
        <v>140</v>
      </c>
      <c r="AV13" s="467"/>
      <c r="AW13" s="467"/>
      <c r="AX13" s="467"/>
      <c r="AY13" s="399" t="s">
        <v>141</v>
      </c>
      <c r="AZ13" s="400"/>
      <c r="BA13" s="400"/>
      <c r="BB13" s="400"/>
      <c r="BC13" s="400"/>
      <c r="BD13" s="400"/>
      <c r="BE13" s="400"/>
      <c r="BF13" s="400"/>
      <c r="BG13" s="400"/>
      <c r="BH13" s="400"/>
      <c r="BI13" s="400"/>
      <c r="BJ13" s="400"/>
      <c r="BK13" s="400"/>
      <c r="BL13" s="400"/>
      <c r="BM13" s="401"/>
      <c r="BN13" s="419">
        <v>-13862</v>
      </c>
      <c r="BO13" s="420"/>
      <c r="BP13" s="420"/>
      <c r="BQ13" s="420"/>
      <c r="BR13" s="420"/>
      <c r="BS13" s="420"/>
      <c r="BT13" s="420"/>
      <c r="BU13" s="421"/>
      <c r="BV13" s="419">
        <v>275108</v>
      </c>
      <c r="BW13" s="420"/>
      <c r="BX13" s="420"/>
      <c r="BY13" s="420"/>
      <c r="BZ13" s="420"/>
      <c r="CA13" s="420"/>
      <c r="CB13" s="420"/>
      <c r="CC13" s="421"/>
      <c r="CD13" s="428" t="s">
        <v>142</v>
      </c>
      <c r="CE13" s="373"/>
      <c r="CF13" s="373"/>
      <c r="CG13" s="373"/>
      <c r="CH13" s="373"/>
      <c r="CI13" s="373"/>
      <c r="CJ13" s="373"/>
      <c r="CK13" s="373"/>
      <c r="CL13" s="373"/>
      <c r="CM13" s="373"/>
      <c r="CN13" s="373"/>
      <c r="CO13" s="373"/>
      <c r="CP13" s="373"/>
      <c r="CQ13" s="373"/>
      <c r="CR13" s="373"/>
      <c r="CS13" s="429"/>
      <c r="CT13" s="389">
        <v>8.8000000000000007</v>
      </c>
      <c r="CU13" s="390"/>
      <c r="CV13" s="390"/>
      <c r="CW13" s="390"/>
      <c r="CX13" s="390"/>
      <c r="CY13" s="390"/>
      <c r="CZ13" s="390"/>
      <c r="DA13" s="391"/>
      <c r="DB13" s="389">
        <v>9.1999999999999993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143</v>
      </c>
      <c r="M14" s="546"/>
      <c r="N14" s="546"/>
      <c r="O14" s="546"/>
      <c r="P14" s="546"/>
      <c r="Q14" s="547"/>
      <c r="R14" s="512">
        <v>10110</v>
      </c>
      <c r="S14" s="513"/>
      <c r="T14" s="513"/>
      <c r="U14" s="513"/>
      <c r="V14" s="514"/>
      <c r="W14" s="515"/>
      <c r="X14" s="445"/>
      <c r="Y14" s="445"/>
      <c r="Z14" s="445"/>
      <c r="AA14" s="445"/>
      <c r="AB14" s="446"/>
      <c r="AC14" s="505">
        <v>12.1</v>
      </c>
      <c r="AD14" s="506"/>
      <c r="AE14" s="506"/>
      <c r="AF14" s="506"/>
      <c r="AG14" s="507"/>
      <c r="AH14" s="505">
        <v>14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144</v>
      </c>
      <c r="CE14" s="426"/>
      <c r="CF14" s="426"/>
      <c r="CG14" s="426"/>
      <c r="CH14" s="426"/>
      <c r="CI14" s="426"/>
      <c r="CJ14" s="426"/>
      <c r="CK14" s="426"/>
      <c r="CL14" s="426"/>
      <c r="CM14" s="426"/>
      <c r="CN14" s="426"/>
      <c r="CO14" s="426"/>
      <c r="CP14" s="426"/>
      <c r="CQ14" s="426"/>
      <c r="CR14" s="426"/>
      <c r="CS14" s="427"/>
      <c r="CT14" s="516">
        <v>31</v>
      </c>
      <c r="CU14" s="517"/>
      <c r="CV14" s="517"/>
      <c r="CW14" s="517"/>
      <c r="CX14" s="517"/>
      <c r="CY14" s="517"/>
      <c r="CZ14" s="517"/>
      <c r="DA14" s="518"/>
      <c r="DB14" s="516">
        <v>7.5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137</v>
      </c>
      <c r="N15" s="510"/>
      <c r="O15" s="510"/>
      <c r="P15" s="510"/>
      <c r="Q15" s="511"/>
      <c r="R15" s="512">
        <v>10065</v>
      </c>
      <c r="S15" s="513"/>
      <c r="T15" s="513"/>
      <c r="U15" s="513"/>
      <c r="V15" s="514"/>
      <c r="W15" s="500" t="s">
        <v>145</v>
      </c>
      <c r="X15" s="442"/>
      <c r="Y15" s="442"/>
      <c r="Z15" s="442"/>
      <c r="AA15" s="442"/>
      <c r="AB15" s="443"/>
      <c r="AC15" s="395">
        <v>736</v>
      </c>
      <c r="AD15" s="396"/>
      <c r="AE15" s="396"/>
      <c r="AF15" s="396"/>
      <c r="AG15" s="397"/>
      <c r="AH15" s="395">
        <v>774</v>
      </c>
      <c r="AI15" s="396"/>
      <c r="AJ15" s="396"/>
      <c r="AK15" s="396"/>
      <c r="AL15" s="398"/>
      <c r="AM15" s="478"/>
      <c r="AN15" s="393"/>
      <c r="AO15" s="393"/>
      <c r="AP15" s="393"/>
      <c r="AQ15" s="393"/>
      <c r="AR15" s="393"/>
      <c r="AS15" s="393"/>
      <c r="AT15" s="394"/>
      <c r="AU15" s="466"/>
      <c r="AV15" s="467"/>
      <c r="AW15" s="467"/>
      <c r="AX15" s="467"/>
      <c r="AY15" s="411" t="s">
        <v>146</v>
      </c>
      <c r="AZ15" s="412"/>
      <c r="BA15" s="412"/>
      <c r="BB15" s="412"/>
      <c r="BC15" s="412"/>
      <c r="BD15" s="412"/>
      <c r="BE15" s="412"/>
      <c r="BF15" s="412"/>
      <c r="BG15" s="412"/>
      <c r="BH15" s="412"/>
      <c r="BI15" s="412"/>
      <c r="BJ15" s="412"/>
      <c r="BK15" s="412"/>
      <c r="BL15" s="412"/>
      <c r="BM15" s="413"/>
      <c r="BN15" s="414">
        <v>1217553</v>
      </c>
      <c r="BO15" s="415"/>
      <c r="BP15" s="415"/>
      <c r="BQ15" s="415"/>
      <c r="BR15" s="415"/>
      <c r="BS15" s="415"/>
      <c r="BT15" s="415"/>
      <c r="BU15" s="416"/>
      <c r="BV15" s="414">
        <v>1168696</v>
      </c>
      <c r="BW15" s="415"/>
      <c r="BX15" s="415"/>
      <c r="BY15" s="415"/>
      <c r="BZ15" s="415"/>
      <c r="CA15" s="415"/>
      <c r="CB15" s="415"/>
      <c r="CC15" s="416"/>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148</v>
      </c>
      <c r="M16" s="503"/>
      <c r="N16" s="503"/>
      <c r="O16" s="503"/>
      <c r="P16" s="503"/>
      <c r="Q16" s="504"/>
      <c r="R16" s="497" t="s">
        <v>149</v>
      </c>
      <c r="S16" s="498"/>
      <c r="T16" s="498"/>
      <c r="U16" s="498"/>
      <c r="V16" s="499"/>
      <c r="W16" s="515"/>
      <c r="X16" s="445"/>
      <c r="Y16" s="445"/>
      <c r="Z16" s="445"/>
      <c r="AA16" s="445"/>
      <c r="AB16" s="446"/>
      <c r="AC16" s="505">
        <v>15.6</v>
      </c>
      <c r="AD16" s="506"/>
      <c r="AE16" s="506"/>
      <c r="AF16" s="506"/>
      <c r="AG16" s="507"/>
      <c r="AH16" s="505">
        <v>16</v>
      </c>
      <c r="AI16" s="506"/>
      <c r="AJ16" s="506"/>
      <c r="AK16" s="506"/>
      <c r="AL16" s="508"/>
      <c r="AM16" s="478"/>
      <c r="AN16" s="393"/>
      <c r="AO16" s="393"/>
      <c r="AP16" s="393"/>
      <c r="AQ16" s="393"/>
      <c r="AR16" s="393"/>
      <c r="AS16" s="393"/>
      <c r="AT16" s="394"/>
      <c r="AU16" s="466"/>
      <c r="AV16" s="467"/>
      <c r="AW16" s="467"/>
      <c r="AX16" s="467"/>
      <c r="AY16" s="399" t="s">
        <v>150</v>
      </c>
      <c r="AZ16" s="400"/>
      <c r="BA16" s="400"/>
      <c r="BB16" s="400"/>
      <c r="BC16" s="400"/>
      <c r="BD16" s="400"/>
      <c r="BE16" s="400"/>
      <c r="BF16" s="400"/>
      <c r="BG16" s="400"/>
      <c r="BH16" s="400"/>
      <c r="BI16" s="400"/>
      <c r="BJ16" s="400"/>
      <c r="BK16" s="400"/>
      <c r="BL16" s="400"/>
      <c r="BM16" s="401"/>
      <c r="BN16" s="419">
        <v>3368636</v>
      </c>
      <c r="BO16" s="420"/>
      <c r="BP16" s="420"/>
      <c r="BQ16" s="420"/>
      <c r="BR16" s="420"/>
      <c r="BS16" s="420"/>
      <c r="BT16" s="420"/>
      <c r="BU16" s="421"/>
      <c r="BV16" s="419">
        <v>3282503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151</v>
      </c>
      <c r="N17" s="495"/>
      <c r="O17" s="495"/>
      <c r="P17" s="495"/>
      <c r="Q17" s="496"/>
      <c r="R17" s="497" t="s">
        <v>152</v>
      </c>
      <c r="S17" s="498"/>
      <c r="T17" s="498"/>
      <c r="U17" s="498"/>
      <c r="V17" s="499"/>
      <c r="W17" s="500" t="s">
        <v>153</v>
      </c>
      <c r="X17" s="442"/>
      <c r="Y17" s="442"/>
      <c r="Z17" s="442"/>
      <c r="AA17" s="442"/>
      <c r="AB17" s="443"/>
      <c r="AC17" s="395">
        <v>3417</v>
      </c>
      <c r="AD17" s="396"/>
      <c r="AE17" s="396"/>
      <c r="AF17" s="396"/>
      <c r="AG17" s="397"/>
      <c r="AH17" s="395">
        <v>3375</v>
      </c>
      <c r="AI17" s="396"/>
      <c r="AJ17" s="396"/>
      <c r="AK17" s="396"/>
      <c r="AL17" s="398"/>
      <c r="AM17" s="478"/>
      <c r="AN17" s="393"/>
      <c r="AO17" s="393"/>
      <c r="AP17" s="393"/>
      <c r="AQ17" s="393"/>
      <c r="AR17" s="393"/>
      <c r="AS17" s="393"/>
      <c r="AT17" s="394"/>
      <c r="AU17" s="466"/>
      <c r="AV17" s="467"/>
      <c r="AW17" s="467"/>
      <c r="AX17" s="467"/>
      <c r="AY17" s="399" t="s">
        <v>154</v>
      </c>
      <c r="AZ17" s="400"/>
      <c r="BA17" s="400"/>
      <c r="BB17" s="400"/>
      <c r="BC17" s="400"/>
      <c r="BD17" s="400"/>
      <c r="BE17" s="400"/>
      <c r="BF17" s="400"/>
      <c r="BG17" s="400"/>
      <c r="BH17" s="400"/>
      <c r="BI17" s="400"/>
      <c r="BJ17" s="400"/>
      <c r="BK17" s="400"/>
      <c r="BL17" s="400"/>
      <c r="BM17" s="401"/>
      <c r="BN17" s="419">
        <v>1505903</v>
      </c>
      <c r="BO17" s="420"/>
      <c r="BP17" s="420"/>
      <c r="BQ17" s="420"/>
      <c r="BR17" s="420"/>
      <c r="BS17" s="420"/>
      <c r="BT17" s="420"/>
      <c r="BU17" s="421"/>
      <c r="BV17" s="419">
        <v>1447647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155</v>
      </c>
      <c r="C18" s="472"/>
      <c r="D18" s="472"/>
      <c r="E18" s="473"/>
      <c r="F18" s="473"/>
      <c r="G18" s="473"/>
      <c r="H18" s="473"/>
      <c r="I18" s="473"/>
      <c r="J18" s="473"/>
      <c r="K18" s="473"/>
      <c r="L18" s="474">
        <v>68.5</v>
      </c>
      <c r="M18" s="474"/>
      <c r="N18" s="474"/>
      <c r="O18" s="474"/>
      <c r="P18" s="474"/>
      <c r="Q18" s="474"/>
      <c r="R18" s="475"/>
      <c r="S18" s="475"/>
      <c r="T18" s="475"/>
      <c r="U18" s="475"/>
      <c r="V18" s="476"/>
      <c r="W18" s="490"/>
      <c r="X18" s="491"/>
      <c r="Y18" s="491"/>
      <c r="Z18" s="491"/>
      <c r="AA18" s="491"/>
      <c r="AB18" s="501"/>
      <c r="AC18" s="383">
        <v>72.3</v>
      </c>
      <c r="AD18" s="384"/>
      <c r="AE18" s="384"/>
      <c r="AF18" s="384"/>
      <c r="AG18" s="477"/>
      <c r="AH18" s="383">
        <v>69.900000000000006</v>
      </c>
      <c r="AI18" s="384"/>
      <c r="AJ18" s="384"/>
      <c r="AK18" s="384"/>
      <c r="AL18" s="385"/>
      <c r="AM18" s="478"/>
      <c r="AN18" s="393"/>
      <c r="AO18" s="393"/>
      <c r="AP18" s="393"/>
      <c r="AQ18" s="393"/>
      <c r="AR18" s="393"/>
      <c r="AS18" s="393"/>
      <c r="AT18" s="394"/>
      <c r="AU18" s="466"/>
      <c r="AV18" s="467"/>
      <c r="AW18" s="467"/>
      <c r="AX18" s="467"/>
      <c r="AY18" s="399" t="s">
        <v>156</v>
      </c>
      <c r="AZ18" s="400"/>
      <c r="BA18" s="400"/>
      <c r="BB18" s="400"/>
      <c r="BC18" s="400"/>
      <c r="BD18" s="400"/>
      <c r="BE18" s="400"/>
      <c r="BF18" s="400"/>
      <c r="BG18" s="400"/>
      <c r="BH18" s="400"/>
      <c r="BI18" s="400"/>
      <c r="BJ18" s="400"/>
      <c r="BK18" s="400"/>
      <c r="BL18" s="400"/>
      <c r="BM18" s="401"/>
      <c r="BN18" s="419">
        <v>2914657</v>
      </c>
      <c r="BO18" s="420"/>
      <c r="BP18" s="420"/>
      <c r="BQ18" s="420"/>
      <c r="BR18" s="420"/>
      <c r="BS18" s="420"/>
      <c r="BT18" s="420"/>
      <c r="BU18" s="421"/>
      <c r="BV18" s="419">
        <v>2779852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157</v>
      </c>
      <c r="C19" s="472"/>
      <c r="D19" s="472"/>
      <c r="E19" s="473"/>
      <c r="F19" s="473"/>
      <c r="G19" s="473"/>
      <c r="H19" s="473"/>
      <c r="I19" s="473"/>
      <c r="J19" s="473"/>
      <c r="K19" s="473"/>
      <c r="L19" s="479">
        <v>148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158</v>
      </c>
      <c r="AZ19" s="400"/>
      <c r="BA19" s="400"/>
      <c r="BB19" s="400"/>
      <c r="BC19" s="400"/>
      <c r="BD19" s="400"/>
      <c r="BE19" s="400"/>
      <c r="BF19" s="400"/>
      <c r="BG19" s="400"/>
      <c r="BH19" s="400"/>
      <c r="BI19" s="400"/>
      <c r="BJ19" s="400"/>
      <c r="BK19" s="400"/>
      <c r="BL19" s="400"/>
      <c r="BM19" s="401"/>
      <c r="BN19" s="419">
        <v>5097463</v>
      </c>
      <c r="BO19" s="420"/>
      <c r="BP19" s="420"/>
      <c r="BQ19" s="420"/>
      <c r="BR19" s="420"/>
      <c r="BS19" s="420"/>
      <c r="BT19" s="420"/>
      <c r="BU19" s="421"/>
      <c r="BV19" s="419">
        <v>4769004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159</v>
      </c>
      <c r="C20" s="472"/>
      <c r="D20" s="472"/>
      <c r="E20" s="473"/>
      <c r="F20" s="473"/>
      <c r="G20" s="473"/>
      <c r="H20" s="473"/>
      <c r="I20" s="473"/>
      <c r="J20" s="473"/>
      <c r="K20" s="473"/>
      <c r="L20" s="479">
        <v>3840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161</v>
      </c>
      <c r="C22" s="433"/>
      <c r="D22" s="434"/>
      <c r="E22" s="441" t="s">
        <v>1</v>
      </c>
      <c r="F22" s="442"/>
      <c r="G22" s="442"/>
      <c r="H22" s="442"/>
      <c r="I22" s="442"/>
      <c r="J22" s="442"/>
      <c r="K22" s="443"/>
      <c r="L22" s="441" t="s">
        <v>162</v>
      </c>
      <c r="M22" s="442"/>
      <c r="N22" s="442"/>
      <c r="O22" s="442"/>
      <c r="P22" s="443"/>
      <c r="Q22" s="447" t="s">
        <v>163</v>
      </c>
      <c r="R22" s="448"/>
      <c r="S22" s="448"/>
      <c r="T22" s="448"/>
      <c r="U22" s="448"/>
      <c r="V22" s="449"/>
      <c r="W22" s="453" t="s">
        <v>164</v>
      </c>
      <c r="X22" s="433"/>
      <c r="Y22" s="434"/>
      <c r="Z22" s="441" t="s">
        <v>1</v>
      </c>
      <c r="AA22" s="442"/>
      <c r="AB22" s="442"/>
      <c r="AC22" s="442"/>
      <c r="AD22" s="442"/>
      <c r="AE22" s="442"/>
      <c r="AF22" s="442"/>
      <c r="AG22" s="443"/>
      <c r="AH22" s="458" t="s">
        <v>165</v>
      </c>
      <c r="AI22" s="442"/>
      <c r="AJ22" s="442"/>
      <c r="AK22" s="442"/>
      <c r="AL22" s="443"/>
      <c r="AM22" s="458" t="s">
        <v>166</v>
      </c>
      <c r="AN22" s="459"/>
      <c r="AO22" s="459"/>
      <c r="AP22" s="459"/>
      <c r="AQ22" s="459"/>
      <c r="AR22" s="460"/>
      <c r="AS22" s="447" t="s">
        <v>163</v>
      </c>
      <c r="AT22" s="448"/>
      <c r="AU22" s="448"/>
      <c r="AV22" s="448"/>
      <c r="AW22" s="448"/>
      <c r="AX22" s="464"/>
      <c r="AY22" s="411" t="s">
        <v>167</v>
      </c>
      <c r="AZ22" s="412"/>
      <c r="BA22" s="412"/>
      <c r="BB22" s="412"/>
      <c r="BC22" s="412"/>
      <c r="BD22" s="412"/>
      <c r="BE22" s="412"/>
      <c r="BF22" s="412"/>
      <c r="BG22" s="412"/>
      <c r="BH22" s="412"/>
      <c r="BI22" s="412"/>
      <c r="BJ22" s="412"/>
      <c r="BK22" s="412"/>
      <c r="BL22" s="412"/>
      <c r="BM22" s="413"/>
      <c r="BN22" s="414">
        <v>7147714</v>
      </c>
      <c r="BO22" s="415"/>
      <c r="BP22" s="415"/>
      <c r="BQ22" s="415"/>
      <c r="BR22" s="415"/>
      <c r="BS22" s="415"/>
      <c r="BT22" s="415"/>
      <c r="BU22" s="416"/>
      <c r="BV22" s="414">
        <v>6237493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168</v>
      </c>
      <c r="AZ23" s="400"/>
      <c r="BA23" s="400"/>
      <c r="BB23" s="400"/>
      <c r="BC23" s="400"/>
      <c r="BD23" s="400"/>
      <c r="BE23" s="400"/>
      <c r="BF23" s="400"/>
      <c r="BG23" s="400"/>
      <c r="BH23" s="400"/>
      <c r="BI23" s="400"/>
      <c r="BJ23" s="400"/>
      <c r="BK23" s="400"/>
      <c r="BL23" s="400"/>
      <c r="BM23" s="401"/>
      <c r="BN23" s="419">
        <v>4623457</v>
      </c>
      <c r="BO23" s="420"/>
      <c r="BP23" s="420"/>
      <c r="BQ23" s="420"/>
      <c r="BR23" s="420"/>
      <c r="BS23" s="420"/>
      <c r="BT23" s="420"/>
      <c r="BU23" s="421"/>
      <c r="BV23" s="419">
        <v>4854432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169</v>
      </c>
      <c r="F24" s="393"/>
      <c r="G24" s="393"/>
      <c r="H24" s="393"/>
      <c r="I24" s="393"/>
      <c r="J24" s="393"/>
      <c r="K24" s="394"/>
      <c r="L24" s="395">
        <v>1</v>
      </c>
      <c r="M24" s="396"/>
      <c r="N24" s="396"/>
      <c r="O24" s="396"/>
      <c r="P24" s="397"/>
      <c r="Q24" s="395">
        <v>7000</v>
      </c>
      <c r="R24" s="396"/>
      <c r="S24" s="396"/>
      <c r="T24" s="396"/>
      <c r="U24" s="396"/>
      <c r="V24" s="397"/>
      <c r="W24" s="454"/>
      <c r="X24" s="436"/>
      <c r="Y24" s="437"/>
      <c r="Z24" s="392" t="s">
        <v>170</v>
      </c>
      <c r="AA24" s="393"/>
      <c r="AB24" s="393"/>
      <c r="AC24" s="393"/>
      <c r="AD24" s="393"/>
      <c r="AE24" s="393"/>
      <c r="AF24" s="393"/>
      <c r="AG24" s="394"/>
      <c r="AH24" s="395">
        <v>114</v>
      </c>
      <c r="AI24" s="396"/>
      <c r="AJ24" s="396"/>
      <c r="AK24" s="396"/>
      <c r="AL24" s="397"/>
      <c r="AM24" s="395">
        <v>364344</v>
      </c>
      <c r="AN24" s="396"/>
      <c r="AO24" s="396"/>
      <c r="AP24" s="396"/>
      <c r="AQ24" s="396"/>
      <c r="AR24" s="397"/>
      <c r="AS24" s="395">
        <v>3196</v>
      </c>
      <c r="AT24" s="396"/>
      <c r="AU24" s="396"/>
      <c r="AV24" s="396"/>
      <c r="AW24" s="396"/>
      <c r="AX24" s="398"/>
      <c r="AY24" s="386" t="s">
        <v>171</v>
      </c>
      <c r="AZ24" s="387"/>
      <c r="BA24" s="387"/>
      <c r="BB24" s="387"/>
      <c r="BC24" s="387"/>
      <c r="BD24" s="387"/>
      <c r="BE24" s="387"/>
      <c r="BF24" s="387"/>
      <c r="BG24" s="387"/>
      <c r="BH24" s="387"/>
      <c r="BI24" s="387"/>
      <c r="BJ24" s="387"/>
      <c r="BK24" s="387"/>
      <c r="BL24" s="387"/>
      <c r="BM24" s="388"/>
      <c r="BN24" s="419">
        <v>5202053</v>
      </c>
      <c r="BO24" s="420"/>
      <c r="BP24" s="420"/>
      <c r="BQ24" s="420"/>
      <c r="BR24" s="420"/>
      <c r="BS24" s="420"/>
      <c r="BT24" s="420"/>
      <c r="BU24" s="421"/>
      <c r="BV24" s="419">
        <v>4144514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172</v>
      </c>
      <c r="F25" s="393"/>
      <c r="G25" s="393"/>
      <c r="H25" s="393"/>
      <c r="I25" s="393"/>
      <c r="J25" s="393"/>
      <c r="K25" s="394"/>
      <c r="L25" s="395">
        <v>1</v>
      </c>
      <c r="M25" s="396"/>
      <c r="N25" s="396"/>
      <c r="O25" s="396"/>
      <c r="P25" s="397"/>
      <c r="Q25" s="395">
        <v>5900</v>
      </c>
      <c r="R25" s="396"/>
      <c r="S25" s="396"/>
      <c r="T25" s="396"/>
      <c r="U25" s="396"/>
      <c r="V25" s="397"/>
      <c r="W25" s="454"/>
      <c r="X25" s="436"/>
      <c r="Y25" s="437"/>
      <c r="Z25" s="392" t="s">
        <v>173</v>
      </c>
      <c r="AA25" s="393"/>
      <c r="AB25" s="393"/>
      <c r="AC25" s="393"/>
      <c r="AD25" s="393"/>
      <c r="AE25" s="393"/>
      <c r="AF25" s="393"/>
      <c r="AG25" s="394"/>
      <c r="AH25" s="395" t="s">
        <v>174</v>
      </c>
      <c r="AI25" s="396"/>
      <c r="AJ25" s="396"/>
      <c r="AK25" s="396"/>
      <c r="AL25" s="397"/>
      <c r="AM25" s="395" t="s">
        <v>175</v>
      </c>
      <c r="AN25" s="396"/>
      <c r="AO25" s="396"/>
      <c r="AP25" s="396"/>
      <c r="AQ25" s="396"/>
      <c r="AR25" s="397"/>
      <c r="AS25" s="395" t="s">
        <v>128</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212892</v>
      </c>
      <c r="BO25" s="415"/>
      <c r="BP25" s="415"/>
      <c r="BQ25" s="415"/>
      <c r="BR25" s="415"/>
      <c r="BS25" s="415"/>
      <c r="BT25" s="415"/>
      <c r="BU25" s="416"/>
      <c r="BV25" s="414">
        <v>2150138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177</v>
      </c>
      <c r="F26" s="393"/>
      <c r="G26" s="393"/>
      <c r="H26" s="393"/>
      <c r="I26" s="393"/>
      <c r="J26" s="393"/>
      <c r="K26" s="394"/>
      <c r="L26" s="395">
        <v>1</v>
      </c>
      <c r="M26" s="396"/>
      <c r="N26" s="396"/>
      <c r="O26" s="396"/>
      <c r="P26" s="397"/>
      <c r="Q26" s="395">
        <v>5500</v>
      </c>
      <c r="R26" s="396"/>
      <c r="S26" s="396"/>
      <c r="T26" s="396"/>
      <c r="U26" s="396"/>
      <c r="V26" s="397"/>
      <c r="W26" s="454"/>
      <c r="X26" s="436"/>
      <c r="Y26" s="437"/>
      <c r="Z26" s="392" t="s">
        <v>178</v>
      </c>
      <c r="AA26" s="430"/>
      <c r="AB26" s="430"/>
      <c r="AC26" s="430"/>
      <c r="AD26" s="430"/>
      <c r="AE26" s="430"/>
      <c r="AF26" s="430"/>
      <c r="AG26" s="431"/>
      <c r="AH26" s="395">
        <v>3</v>
      </c>
      <c r="AI26" s="396"/>
      <c r="AJ26" s="396"/>
      <c r="AK26" s="396"/>
      <c r="AL26" s="397"/>
      <c r="AM26" s="395">
        <v>10161</v>
      </c>
      <c r="AN26" s="396"/>
      <c r="AO26" s="396"/>
      <c r="AP26" s="396"/>
      <c r="AQ26" s="396"/>
      <c r="AR26" s="397"/>
      <c r="AS26" s="395">
        <v>3387</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t="s">
        <v>174</v>
      </c>
      <c r="BO26" s="420"/>
      <c r="BP26" s="420"/>
      <c r="BQ26" s="420"/>
      <c r="BR26" s="420"/>
      <c r="BS26" s="420"/>
      <c r="BT26" s="420"/>
      <c r="BU26" s="421"/>
      <c r="BV26" s="419" t="s">
        <v>128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180</v>
      </c>
      <c r="F27" s="393"/>
      <c r="G27" s="393"/>
      <c r="H27" s="393"/>
      <c r="I27" s="393"/>
      <c r="J27" s="393"/>
      <c r="K27" s="394"/>
      <c r="L27" s="395">
        <v>1</v>
      </c>
      <c r="M27" s="396"/>
      <c r="N27" s="396"/>
      <c r="O27" s="396"/>
      <c r="P27" s="397"/>
      <c r="Q27" s="395">
        <v>2490</v>
      </c>
      <c r="R27" s="396"/>
      <c r="S27" s="396"/>
      <c r="T27" s="396"/>
      <c r="U27" s="396"/>
      <c r="V27" s="397"/>
      <c r="W27" s="454"/>
      <c r="X27" s="436"/>
      <c r="Y27" s="437"/>
      <c r="Z27" s="392" t="s">
        <v>181</v>
      </c>
      <c r="AA27" s="393"/>
      <c r="AB27" s="393"/>
      <c r="AC27" s="393"/>
      <c r="AD27" s="393"/>
      <c r="AE27" s="393"/>
      <c r="AF27" s="393"/>
      <c r="AG27" s="394"/>
      <c r="AH27" s="395">
        <v>2</v>
      </c>
      <c r="AI27" s="396"/>
      <c r="AJ27" s="396"/>
      <c r="AK27" s="396"/>
      <c r="AL27" s="397"/>
      <c r="AM27" s="395" t="s">
        <v>182</v>
      </c>
      <c r="AN27" s="396"/>
      <c r="AO27" s="396"/>
      <c r="AP27" s="396"/>
      <c r="AQ27" s="396"/>
      <c r="AR27" s="397"/>
      <c r="AS27" s="395" t="s">
        <v>183</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174</v>
      </c>
      <c r="BO27" s="423"/>
      <c r="BP27" s="423"/>
      <c r="BQ27" s="423"/>
      <c r="BR27" s="423"/>
      <c r="BS27" s="423"/>
      <c r="BT27" s="423"/>
      <c r="BU27" s="424"/>
      <c r="BV27" s="422" t="s">
        <v>175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1950</v>
      </c>
      <c r="R28" s="396"/>
      <c r="S28" s="396"/>
      <c r="T28" s="396"/>
      <c r="U28" s="396"/>
      <c r="V28" s="397"/>
      <c r="W28" s="454"/>
      <c r="X28" s="436"/>
      <c r="Y28" s="437"/>
      <c r="Z28" s="392" t="s">
        <v>186</v>
      </c>
      <c r="AA28" s="393"/>
      <c r="AB28" s="393"/>
      <c r="AC28" s="393"/>
      <c r="AD28" s="393"/>
      <c r="AE28" s="393"/>
      <c r="AF28" s="393"/>
      <c r="AG28" s="394"/>
      <c r="AH28" s="395" t="s">
        <v>175</v>
      </c>
      <c r="AI28" s="396"/>
      <c r="AJ28" s="396"/>
      <c r="AK28" s="396"/>
      <c r="AL28" s="397"/>
      <c r="AM28" s="395" t="s">
        <v>174</v>
      </c>
      <c r="AN28" s="396"/>
      <c r="AO28" s="396"/>
      <c r="AP28" s="396"/>
      <c r="AQ28" s="396"/>
      <c r="AR28" s="397"/>
      <c r="AS28" s="395" t="s">
        <v>174</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900000</v>
      </c>
      <c r="BO28" s="415"/>
      <c r="BP28" s="415"/>
      <c r="BQ28" s="415"/>
      <c r="BR28" s="415"/>
      <c r="BS28" s="415"/>
      <c r="BT28" s="415"/>
      <c r="BU28" s="416"/>
      <c r="BV28" s="414">
        <v>947000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10</v>
      </c>
      <c r="M29" s="396"/>
      <c r="N29" s="396"/>
      <c r="O29" s="396"/>
      <c r="P29" s="397"/>
      <c r="Q29" s="395">
        <v>1680</v>
      </c>
      <c r="R29" s="396"/>
      <c r="S29" s="396"/>
      <c r="T29" s="396"/>
      <c r="U29" s="396"/>
      <c r="V29" s="397"/>
      <c r="W29" s="455"/>
      <c r="X29" s="456"/>
      <c r="Y29" s="457"/>
      <c r="Z29" s="392" t="s">
        <v>189</v>
      </c>
      <c r="AA29" s="393"/>
      <c r="AB29" s="393"/>
      <c r="AC29" s="393"/>
      <c r="AD29" s="393"/>
      <c r="AE29" s="393"/>
      <c r="AF29" s="393"/>
      <c r="AG29" s="394"/>
      <c r="AH29" s="395">
        <v>116</v>
      </c>
      <c r="AI29" s="396"/>
      <c r="AJ29" s="396"/>
      <c r="AK29" s="396"/>
      <c r="AL29" s="397"/>
      <c r="AM29" s="395">
        <v>370432</v>
      </c>
      <c r="AN29" s="396"/>
      <c r="AO29" s="396"/>
      <c r="AP29" s="396"/>
      <c r="AQ29" s="396"/>
      <c r="AR29" s="397"/>
      <c r="AS29" s="395">
        <v>3193</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126542</v>
      </c>
      <c r="BO29" s="420"/>
      <c r="BP29" s="420"/>
      <c r="BQ29" s="420"/>
      <c r="BR29" s="420"/>
      <c r="BS29" s="420"/>
      <c r="BT29" s="420"/>
      <c r="BU29" s="421"/>
      <c r="BV29" s="419">
        <v>126500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97.8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487717</v>
      </c>
      <c r="BO30" s="423"/>
      <c r="BP30" s="423"/>
      <c r="BQ30" s="423"/>
      <c r="BR30" s="423"/>
      <c r="BS30" s="423"/>
      <c r="BT30" s="423"/>
      <c r="BU30" s="424"/>
      <c r="BV30" s="422">
        <v>737144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国民健康保険特別会計診療施設勘定</v>
      </c>
      <c r="X34" s="368"/>
      <c r="Y34" s="368"/>
      <c r="Z34" s="368"/>
      <c r="AA34" s="368"/>
      <c r="AB34" s="368"/>
      <c r="AC34" s="368"/>
      <c r="AD34" s="368"/>
      <c r="AE34" s="368"/>
      <c r="AF34" s="368"/>
      <c r="AG34" s="368"/>
      <c r="AH34" s="368"/>
      <c r="AI34" s="368"/>
      <c r="AJ34" s="368"/>
      <c r="AK34" s="368"/>
      <c r="AL34" s="181"/>
      <c r="AM34" s="367">
        <f>IF(AO34="","",MAX(C34:D43,U34:V43)+1)</f>
        <v>3</v>
      </c>
      <c r="AN34" s="367"/>
      <c r="AO34" s="368" t="str">
        <f>IF('各会計、関係団体の財政状況及び健全化判断比率'!B29="","",'各会計、関係団体の財政状況及び健全化判断比率'!B29)</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大雪清掃組合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東神楽町土地開発公社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t="str">
        <f>IF(W35="","",U34+1)</f>
        <v/>
      </c>
      <c r="V35" s="367"/>
      <c r="W35" s="368"/>
      <c r="X35" s="368"/>
      <c r="Y35" s="368"/>
      <c r="Z35" s="368"/>
      <c r="AA35" s="368"/>
      <c r="AB35" s="368"/>
      <c r="AC35" s="368"/>
      <c r="AD35" s="368"/>
      <c r="AE35" s="368"/>
      <c r="AF35" s="368"/>
      <c r="AG35" s="368"/>
      <c r="AH35" s="368"/>
      <c r="AI35" s="368"/>
      <c r="AJ35" s="368"/>
      <c r="AK35" s="368"/>
      <c r="AL35" s="181"/>
      <c r="AM35" s="367">
        <f t="shared" ref="AM35:AM43" si="0">IF(AO35="","",AM34+1)</f>
        <v>4</v>
      </c>
      <c r="AN35" s="367"/>
      <c r="AO35" s="368" t="str">
        <f>IF('各会計、関係団体の財政状況及び健全化判断比率'!B30="","",'各会計、関係団体の財政状況及び健全化判断比率'!B30)</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大雪葬斎組合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大雪消防組合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大雪地区広域連合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大雪地区広域連合　介護保険特別会計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大雪地区広域連合　国民健康保険特別会計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大雪地区広域連合　後期高齢者医療特別会計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上川教育研修センター組合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13</v>
      </c>
      <c r="BX42" s="367"/>
      <c r="BY42" s="368" t="str">
        <f>IF('各会計、関係団体の財政状況及び健全化判断比率'!B76="","",'各会計、関係団体の財政状況及び健全化判断比率'!B76)</f>
        <v>上川広域滞納整理機構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9usirsyjOjfEmsJVYoNU9C98tO67wvlP5sIIKzN9Pggp7UYEk4604fQxhKRTeSP8drlzh6t8cGimDj6dJ/oQw==" saltValue="AZdB5qgyHiaeF+Het7OGv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563</v>
      </c>
      <c r="D34" s="1151"/>
      <c r="E34" s="1152"/>
      <c r="F34" s="32">
        <v>6.14</v>
      </c>
      <c r="G34" s="33">
        <v>5.1100000000000003</v>
      </c>
      <c r="H34" s="33">
        <v>7.67</v>
      </c>
      <c r="I34" s="33">
        <v>7.73</v>
      </c>
      <c r="J34" s="34">
        <v>8.77</v>
      </c>
      <c r="K34" s="22"/>
      <c r="L34" s="22"/>
      <c r="M34" s="22"/>
      <c r="N34" s="22"/>
      <c r="O34" s="22"/>
      <c r="P34" s="22"/>
    </row>
    <row r="35" spans="1:16" ht="39" customHeight="1" x14ac:dyDescent="0.15">
      <c r="A35" s="22"/>
      <c r="B35" s="35"/>
      <c r="C35" s="1145" t="s">
        <v>564</v>
      </c>
      <c r="D35" s="1146"/>
      <c r="E35" s="1147"/>
      <c r="F35" s="36" t="s">
        <v>513</v>
      </c>
      <c r="G35" s="37">
        <v>0.32</v>
      </c>
      <c r="H35" s="37">
        <v>0.56000000000000005</v>
      </c>
      <c r="I35" s="37">
        <v>0.94</v>
      </c>
      <c r="J35" s="38">
        <v>0.74</v>
      </c>
      <c r="K35" s="22"/>
      <c r="L35" s="22"/>
      <c r="M35" s="22"/>
      <c r="N35" s="22"/>
      <c r="O35" s="22"/>
      <c r="P35" s="22"/>
    </row>
    <row r="36" spans="1:16" ht="39" customHeight="1" x14ac:dyDescent="0.15">
      <c r="A36" s="22"/>
      <c r="B36" s="35"/>
      <c r="C36" s="1145" t="s">
        <v>565</v>
      </c>
      <c r="D36" s="1146"/>
      <c r="E36" s="1147"/>
      <c r="F36" s="36">
        <v>2.08</v>
      </c>
      <c r="G36" s="37">
        <v>1.8</v>
      </c>
      <c r="H36" s="37">
        <v>1.31</v>
      </c>
      <c r="I36" s="37">
        <v>1.06</v>
      </c>
      <c r="J36" s="38">
        <v>0.69</v>
      </c>
      <c r="K36" s="22"/>
      <c r="L36" s="22"/>
      <c r="M36" s="22"/>
      <c r="N36" s="22"/>
      <c r="O36" s="22"/>
      <c r="P36" s="22"/>
    </row>
    <row r="37" spans="1:16" ht="39" customHeight="1" x14ac:dyDescent="0.15">
      <c r="A37" s="22"/>
      <c r="B37" s="35"/>
      <c r="C37" s="1145" t="s">
        <v>566</v>
      </c>
      <c r="D37" s="1146"/>
      <c r="E37" s="1147"/>
      <c r="F37" s="36">
        <v>0.22</v>
      </c>
      <c r="G37" s="37">
        <v>0.26</v>
      </c>
      <c r="H37" s="37">
        <v>0.18</v>
      </c>
      <c r="I37" s="37">
        <v>0.24</v>
      </c>
      <c r="J37" s="38">
        <v>0.19</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568</v>
      </c>
      <c r="D43" s="1149"/>
      <c r="E43" s="1150"/>
      <c r="F43" s="41">
        <v>1.79</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aicjINaVc4OzEAeNve+lbKFMsJENPPE1yf6FF0/lBNlUpA1Z10bCsZjN2XYYQ8v1kUK8aA3yCaJ1dUq5mY7BQ==" saltValue="Q3qrV7PHealdUYhZjDyH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592</v>
      </c>
      <c r="L45" s="60">
        <v>585</v>
      </c>
      <c r="M45" s="60">
        <v>603</v>
      </c>
      <c r="N45" s="60">
        <v>592</v>
      </c>
      <c r="O45" s="61">
        <v>595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102</v>
      </c>
      <c r="L48" s="64">
        <v>164</v>
      </c>
      <c r="M48" s="64">
        <v>158</v>
      </c>
      <c r="N48" s="64">
        <v>181</v>
      </c>
      <c r="O48" s="65">
        <v>165</v>
      </c>
      <c r="P48" s="48"/>
      <c r="Q48" s="48"/>
      <c r="R48" s="48"/>
      <c r="S48" s="48"/>
      <c r="T48" s="48"/>
      <c r="U48" s="48"/>
    </row>
    <row r="49" spans="1:21" ht="30.75" customHeight="1" x14ac:dyDescent="0.15">
      <c r="A49" s="48"/>
      <c r="B49" s="1178"/>
      <c r="C49" s="1179"/>
      <c r="D49" s="62"/>
      <c r="E49" s="1155" t="s">
        <v>16</v>
      </c>
      <c r="F49" s="1155"/>
      <c r="G49" s="1155"/>
      <c r="H49" s="1155"/>
      <c r="I49" s="1155"/>
      <c r="J49" s="1156"/>
      <c r="K49" s="63">
        <v>22</v>
      </c>
      <c r="L49" s="64">
        <v>32</v>
      </c>
      <c r="M49" s="64">
        <v>29</v>
      </c>
      <c r="N49" s="64">
        <v>31</v>
      </c>
      <c r="O49" s="65">
        <v>23</v>
      </c>
      <c r="P49" s="48"/>
      <c r="Q49" s="48"/>
      <c r="R49" s="48"/>
      <c r="S49" s="48"/>
      <c r="T49" s="48"/>
      <c r="U49" s="48"/>
    </row>
    <row r="50" spans="1:21" ht="30.75" customHeight="1" x14ac:dyDescent="0.15">
      <c r="A50" s="48"/>
      <c r="B50" s="1178"/>
      <c r="C50" s="1179"/>
      <c r="D50" s="62"/>
      <c r="E50" s="1155" t="s">
        <v>17</v>
      </c>
      <c r="F50" s="1155"/>
      <c r="G50" s="1155"/>
      <c r="H50" s="1155"/>
      <c r="I50" s="1155"/>
      <c r="J50" s="1156"/>
      <c r="K50" s="63">
        <v>39</v>
      </c>
      <c r="L50" s="64">
        <v>39</v>
      </c>
      <c r="M50" s="64">
        <v>47</v>
      </c>
      <c r="N50" s="64">
        <v>45</v>
      </c>
      <c r="O50" s="65">
        <v>32</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521</v>
      </c>
      <c r="L52" s="64">
        <v>546</v>
      </c>
      <c r="M52" s="64">
        <v>552</v>
      </c>
      <c r="N52" s="64">
        <v>547</v>
      </c>
      <c r="O52" s="65">
        <v>557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234</v>
      </c>
      <c r="L53" s="69">
        <v>274</v>
      </c>
      <c r="M53" s="69">
        <v>285</v>
      </c>
      <c r="N53" s="69">
        <v>302</v>
      </c>
      <c r="O53" s="70">
        <v>258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513</v>
      </c>
      <c r="L58" s="84" t="s">
        <v>513</v>
      </c>
      <c r="M58" s="84" t="s">
        <v>513</v>
      </c>
      <c r="N58" s="84" t="s">
        <v>513</v>
      </c>
      <c r="O58" s="85" t="s">
        <v>513</v>
      </c>
    </row>
    <row r="59" spans="1:21" ht="31.5" customHeight="1" x14ac:dyDescent="0.15">
      <c r="B59" s="1163"/>
      <c r="C59" s="1164"/>
      <c r="D59" s="1170" t="s">
        <v>28</v>
      </c>
      <c r="E59" s="1171"/>
      <c r="F59" s="1171"/>
      <c r="G59" s="1171"/>
      <c r="H59" s="1171"/>
      <c r="I59" s="1171"/>
      <c r="J59" s="1172"/>
      <c r="K59" s="86" t="s">
        <v>513</v>
      </c>
      <c r="L59" s="87" t="s">
        <v>513</v>
      </c>
      <c r="M59" s="87" t="s">
        <v>513</v>
      </c>
      <c r="N59" s="87" t="s">
        <v>513</v>
      </c>
      <c r="O59" s="88" t="s">
        <v>513</v>
      </c>
    </row>
    <row r="60" spans="1:21" ht="31.5" customHeight="1" thickBot="1" x14ac:dyDescent="0.2">
      <c r="B60" s="1165"/>
      <c r="C60" s="1166"/>
      <c r="D60" s="1173" t="s">
        <v>29</v>
      </c>
      <c r="E60" s="1174"/>
      <c r="F60" s="1174"/>
      <c r="G60" s="1174"/>
      <c r="H60" s="1174"/>
      <c r="I60" s="1174"/>
      <c r="J60" s="1175"/>
      <c r="K60" s="89" t="s">
        <v>513</v>
      </c>
      <c r="L60" s="90" t="s">
        <v>513</v>
      </c>
      <c r="M60" s="90" t="s">
        <v>513</v>
      </c>
      <c r="N60" s="90" t="s">
        <v>513</v>
      </c>
      <c r="O60" s="91" t="s">
        <v>513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NCKrjDpQKV0up78+kTCuxmAcJ8HEMbJFDvzrtsbjaspkY+osiedSy173E6M1Gau2XNHo6V4UFQ3K2/jTsAWWQ==" saltValue="MMdOsTSIBJJRhc2dnR7KF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96" t="s">
        <v>32</v>
      </c>
      <c r="C41" s="1197"/>
      <c r="D41" s="105"/>
      <c r="E41" s="1198" t="s">
        <v>33</v>
      </c>
      <c r="F41" s="1198"/>
      <c r="G41" s="1198"/>
      <c r="H41" s="1199"/>
      <c r="I41" s="355">
        <v>5483</v>
      </c>
      <c r="J41" s="356">
        <v>5461</v>
      </c>
      <c r="K41" s="356">
        <v>5445</v>
      </c>
      <c r="L41" s="356">
        <v>6237</v>
      </c>
      <c r="M41" s="357">
        <v>7148</v>
      </c>
    </row>
    <row r="42" spans="2:13" ht="27.75" customHeight="1" x14ac:dyDescent="0.15">
      <c r="B42" s="1186"/>
      <c r="C42" s="1187"/>
      <c r="D42" s="106"/>
      <c r="E42" s="1190" t="s">
        <v>34</v>
      </c>
      <c r="F42" s="1190"/>
      <c r="G42" s="1190"/>
      <c r="H42" s="1191"/>
      <c r="I42" s="358">
        <v>327</v>
      </c>
      <c r="J42" s="359">
        <v>311</v>
      </c>
      <c r="K42" s="359">
        <v>250</v>
      </c>
      <c r="L42" s="359">
        <v>235</v>
      </c>
      <c r="M42" s="360">
        <v>197</v>
      </c>
    </row>
    <row r="43" spans="2:13" ht="27.75" customHeight="1" x14ac:dyDescent="0.15">
      <c r="B43" s="1186"/>
      <c r="C43" s="1187"/>
      <c r="D43" s="106"/>
      <c r="E43" s="1190" t="s">
        <v>35</v>
      </c>
      <c r="F43" s="1190"/>
      <c r="G43" s="1190"/>
      <c r="H43" s="1191"/>
      <c r="I43" s="358">
        <v>1178</v>
      </c>
      <c r="J43" s="359">
        <v>1135</v>
      </c>
      <c r="K43" s="359">
        <v>1053</v>
      </c>
      <c r="L43" s="359">
        <v>1073</v>
      </c>
      <c r="M43" s="360">
        <v>1003</v>
      </c>
    </row>
    <row r="44" spans="2:13" ht="27.75" customHeight="1" x14ac:dyDescent="0.15">
      <c r="B44" s="1186"/>
      <c r="C44" s="1187"/>
      <c r="D44" s="106"/>
      <c r="E44" s="1190" t="s">
        <v>36</v>
      </c>
      <c r="F44" s="1190"/>
      <c r="G44" s="1190"/>
      <c r="H44" s="1191"/>
      <c r="I44" s="358">
        <v>197</v>
      </c>
      <c r="J44" s="359">
        <v>185</v>
      </c>
      <c r="K44" s="359">
        <v>209</v>
      </c>
      <c r="L44" s="359">
        <v>197</v>
      </c>
      <c r="M44" s="360">
        <v>222</v>
      </c>
    </row>
    <row r="45" spans="2:13" ht="27.75" customHeight="1" x14ac:dyDescent="0.15">
      <c r="B45" s="1186"/>
      <c r="C45" s="1187"/>
      <c r="D45" s="106"/>
      <c r="E45" s="1190" t="s">
        <v>37</v>
      </c>
      <c r="F45" s="1190"/>
      <c r="G45" s="1190"/>
      <c r="H45" s="1191"/>
      <c r="I45" s="358">
        <v>397</v>
      </c>
      <c r="J45" s="359">
        <v>375</v>
      </c>
      <c r="K45" s="359">
        <v>349</v>
      </c>
      <c r="L45" s="359">
        <v>317</v>
      </c>
      <c r="M45" s="360">
        <v>288</v>
      </c>
    </row>
    <row r="46" spans="2:13" ht="27.75" customHeight="1" x14ac:dyDescent="0.15">
      <c r="B46" s="1186"/>
      <c r="C46" s="1187"/>
      <c r="D46" s="107"/>
      <c r="E46" s="1190" t="s">
        <v>38</v>
      </c>
      <c r="F46" s="1190"/>
      <c r="G46" s="1190"/>
      <c r="H46" s="1191"/>
      <c r="I46" s="358" t="s">
        <v>513</v>
      </c>
      <c r="J46" s="359" t="s">
        <v>513</v>
      </c>
      <c r="K46" s="359" t="s">
        <v>513</v>
      </c>
      <c r="L46" s="359" t="s">
        <v>513</v>
      </c>
      <c r="M46" s="360" t="s">
        <v>513</v>
      </c>
    </row>
    <row r="47" spans="2:13" ht="27.75" customHeight="1" x14ac:dyDescent="0.15">
      <c r="B47" s="1186"/>
      <c r="C47" s="1187"/>
      <c r="D47" s="108"/>
      <c r="E47" s="1200" t="s">
        <v>39</v>
      </c>
      <c r="F47" s="1201"/>
      <c r="G47" s="1201"/>
      <c r="H47" s="1202"/>
      <c r="I47" s="358" t="s">
        <v>513</v>
      </c>
      <c r="J47" s="359" t="s">
        <v>513</v>
      </c>
      <c r="K47" s="359" t="s">
        <v>513</v>
      </c>
      <c r="L47" s="359" t="s">
        <v>513</v>
      </c>
      <c r="M47" s="360" t="s">
        <v>513</v>
      </c>
    </row>
    <row r="48" spans="2:13" ht="27.75" customHeight="1" x14ac:dyDescent="0.15">
      <c r="B48" s="1186"/>
      <c r="C48" s="1187"/>
      <c r="D48" s="106"/>
      <c r="E48" s="1190" t="s">
        <v>40</v>
      </c>
      <c r="F48" s="1190"/>
      <c r="G48" s="1190"/>
      <c r="H48" s="1191"/>
      <c r="I48" s="358" t="s">
        <v>513</v>
      </c>
      <c r="J48" s="359" t="s">
        <v>513</v>
      </c>
      <c r="K48" s="359" t="s">
        <v>513</v>
      </c>
      <c r="L48" s="359" t="s">
        <v>513</v>
      </c>
      <c r="M48" s="360" t="s">
        <v>513</v>
      </c>
    </row>
    <row r="49" spans="2:13" ht="27.75" customHeight="1" x14ac:dyDescent="0.15">
      <c r="B49" s="1188"/>
      <c r="C49" s="1189"/>
      <c r="D49" s="106"/>
      <c r="E49" s="1190" t="s">
        <v>41</v>
      </c>
      <c r="F49" s="1190"/>
      <c r="G49" s="1190"/>
      <c r="H49" s="1191"/>
      <c r="I49" s="358" t="s">
        <v>513</v>
      </c>
      <c r="J49" s="359" t="s">
        <v>513</v>
      </c>
      <c r="K49" s="359" t="s">
        <v>513</v>
      </c>
      <c r="L49" s="359" t="s">
        <v>513</v>
      </c>
      <c r="M49" s="360" t="s">
        <v>513</v>
      </c>
    </row>
    <row r="50" spans="2:13" ht="27.75" customHeight="1" x14ac:dyDescent="0.15">
      <c r="B50" s="1184" t="s">
        <v>42</v>
      </c>
      <c r="C50" s="1185"/>
      <c r="D50" s="109"/>
      <c r="E50" s="1190" t="s">
        <v>43</v>
      </c>
      <c r="F50" s="1190"/>
      <c r="G50" s="1190"/>
      <c r="H50" s="1191"/>
      <c r="I50" s="358">
        <v>1383</v>
      </c>
      <c r="J50" s="359">
        <v>1414</v>
      </c>
      <c r="K50" s="359">
        <v>1511</v>
      </c>
      <c r="L50" s="359">
        <v>1811</v>
      </c>
      <c r="M50" s="360">
        <v>1514</v>
      </c>
    </row>
    <row r="51" spans="2:13" ht="27.75" customHeight="1" x14ac:dyDescent="0.15">
      <c r="B51" s="1186"/>
      <c r="C51" s="1187"/>
      <c r="D51" s="106"/>
      <c r="E51" s="1190" t="s">
        <v>44</v>
      </c>
      <c r="F51" s="1190"/>
      <c r="G51" s="1190"/>
      <c r="H51" s="1191"/>
      <c r="I51" s="358">
        <v>1065</v>
      </c>
      <c r="J51" s="359">
        <v>1002</v>
      </c>
      <c r="K51" s="359">
        <v>969</v>
      </c>
      <c r="L51" s="359">
        <v>972</v>
      </c>
      <c r="M51" s="360">
        <v>1004</v>
      </c>
    </row>
    <row r="52" spans="2:13" ht="27.75" customHeight="1" x14ac:dyDescent="0.15">
      <c r="B52" s="1188"/>
      <c r="C52" s="1189"/>
      <c r="D52" s="106"/>
      <c r="E52" s="1190" t="s">
        <v>45</v>
      </c>
      <c r="F52" s="1190"/>
      <c r="G52" s="1190"/>
      <c r="H52" s="1191"/>
      <c r="I52" s="358">
        <v>4740</v>
      </c>
      <c r="J52" s="359">
        <v>4633</v>
      </c>
      <c r="K52" s="359">
        <v>4633</v>
      </c>
      <c r="L52" s="359">
        <v>5028</v>
      </c>
      <c r="M52" s="360">
        <v>5341</v>
      </c>
    </row>
    <row r="53" spans="2:13" ht="27.75" customHeight="1" thickBot="1" x14ac:dyDescent="0.2">
      <c r="B53" s="1192" t="s">
        <v>46</v>
      </c>
      <c r="C53" s="1193"/>
      <c r="D53" s="110"/>
      <c r="E53" s="1194" t="s">
        <v>47</v>
      </c>
      <c r="F53" s="1194"/>
      <c r="G53" s="1194"/>
      <c r="H53" s="1195"/>
      <c r="I53" s="361">
        <v>393</v>
      </c>
      <c r="J53" s="362">
        <v>416</v>
      </c>
      <c r="K53" s="362">
        <v>192</v>
      </c>
      <c r="L53" s="362">
        <v>249</v>
      </c>
      <c r="M53" s="363">
        <v>998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N0pp+zClVgzWWjqrlsjzpAsaG5bUsFzR43pzFrnCfCk/6Vu++vcEmlv9YnEVP8yKRFUG5dy2ZtLT7aeUmq+ig==" saltValue="MdSo7hZq89NO2vOnQA3R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690</v>
      </c>
      <c r="G55" s="122">
        <v>947</v>
      </c>
      <c r="H55" s="123">
        <v>900</v>
      </c>
    </row>
    <row r="56" spans="2:8" ht="52.5" customHeight="1" x14ac:dyDescent="0.15">
      <c r="B56" s="124"/>
      <c r="C56" s="1213" t="s">
        <v>51</v>
      </c>
      <c r="D56" s="1213"/>
      <c r="E56" s="1214"/>
      <c r="F56" s="125">
        <v>79</v>
      </c>
      <c r="G56" s="125">
        <v>127</v>
      </c>
      <c r="H56" s="126">
        <v>127</v>
      </c>
    </row>
    <row r="57" spans="2:8" ht="53.25" customHeight="1" x14ac:dyDescent="0.15">
      <c r="B57" s="124"/>
      <c r="C57" s="1215" t="s">
        <v>52</v>
      </c>
      <c r="D57" s="1215"/>
      <c r="E57" s="1216"/>
      <c r="F57" s="127">
        <v>742</v>
      </c>
      <c r="G57" s="127">
        <v>737</v>
      </c>
      <c r="H57" s="128">
        <v>488</v>
      </c>
    </row>
    <row r="58" spans="2:8" ht="45.75" customHeight="1" x14ac:dyDescent="0.15">
      <c r="B58" s="129"/>
      <c r="C58" s="1203" t="s">
        <v>587</v>
      </c>
      <c r="D58" s="1204"/>
      <c r="E58" s="1205"/>
      <c r="F58" s="130">
        <v>141</v>
      </c>
      <c r="G58" s="130">
        <v>136</v>
      </c>
      <c r="H58" s="131">
        <v>149</v>
      </c>
    </row>
    <row r="59" spans="2:8" ht="45.75" customHeight="1" x14ac:dyDescent="0.15">
      <c r="B59" s="129"/>
      <c r="C59" s="1203" t="s">
        <v>586</v>
      </c>
      <c r="D59" s="1204"/>
      <c r="E59" s="1205"/>
      <c r="F59" s="130">
        <v>205</v>
      </c>
      <c r="G59" s="130">
        <v>156</v>
      </c>
      <c r="H59" s="131">
        <v>143</v>
      </c>
    </row>
    <row r="60" spans="2:8" ht="45.75" customHeight="1" x14ac:dyDescent="0.15">
      <c r="B60" s="129"/>
      <c r="C60" s="1203" t="s">
        <v>588</v>
      </c>
      <c r="D60" s="1204"/>
      <c r="E60" s="1205"/>
      <c r="F60" s="130">
        <v>94</v>
      </c>
      <c r="G60" s="130">
        <v>94</v>
      </c>
      <c r="H60" s="131">
        <v>94</v>
      </c>
    </row>
    <row r="61" spans="2:8" ht="45.75" customHeight="1" x14ac:dyDescent="0.15">
      <c r="B61" s="129"/>
      <c r="C61" s="1203" t="s">
        <v>589</v>
      </c>
      <c r="D61" s="1204"/>
      <c r="E61" s="1205"/>
      <c r="F61" s="130">
        <v>255</v>
      </c>
      <c r="G61" s="130">
        <v>290</v>
      </c>
      <c r="H61" s="131">
        <v>41</v>
      </c>
    </row>
    <row r="62" spans="2:8" ht="45.75" customHeight="1" thickBot="1" x14ac:dyDescent="0.2">
      <c r="B62" s="132"/>
      <c r="C62" s="1206" t="s">
        <v>590</v>
      </c>
      <c r="D62" s="1207"/>
      <c r="E62" s="1208"/>
      <c r="F62" s="133">
        <v>30</v>
      </c>
      <c r="G62" s="133">
        <v>30</v>
      </c>
      <c r="H62" s="134">
        <v>30</v>
      </c>
    </row>
    <row r="63" spans="2:8" ht="52.5" customHeight="1" thickBot="1" x14ac:dyDescent="0.2">
      <c r="B63" s="135"/>
      <c r="C63" s="1209" t="s">
        <v>53</v>
      </c>
      <c r="D63" s="1209"/>
      <c r="E63" s="1210"/>
      <c r="F63" s="136">
        <v>1511</v>
      </c>
      <c r="G63" s="136">
        <v>1811</v>
      </c>
      <c r="H63" s="137">
        <v>1514</v>
      </c>
    </row>
    <row r="64" spans="2:8" x14ac:dyDescent="0.15"/>
  </sheetData>
  <sheetProtection algorithmName="SHA-512" hashValue="lWvlufkHK3jAim1J2RYz1xsaxUwzCK0B11JAjq1JeeAp5lz3gW6cdlUqwykp9VmeaDB/8oI9dbUZKQPwAyU1QA==" saltValue="oEDCVFg6qQSnWkN8Go/H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98396</v>
      </c>
      <c r="E3" s="156"/>
      <c r="F3" s="157">
        <v>88328</v>
      </c>
      <c r="G3" s="158"/>
      <c r="H3" s="159"/>
    </row>
    <row r="4" spans="1:8" x14ac:dyDescent="0.15">
      <c r="A4" s="160"/>
      <c r="B4" s="161"/>
      <c r="C4" s="162"/>
      <c r="D4" s="163">
        <v>56821</v>
      </c>
      <c r="E4" s="164"/>
      <c r="F4" s="165">
        <v>49013</v>
      </c>
      <c r="G4" s="166"/>
      <c r="H4" s="167"/>
    </row>
    <row r="5" spans="1:8" x14ac:dyDescent="0.15">
      <c r="A5" s="148" t="s">
        <v>547</v>
      </c>
      <c r="B5" s="153"/>
      <c r="C5" s="154"/>
      <c r="D5" s="155">
        <v>66342</v>
      </c>
      <c r="E5" s="156"/>
      <c r="F5" s="157">
        <v>103390</v>
      </c>
      <c r="G5" s="158"/>
      <c r="H5" s="159"/>
    </row>
    <row r="6" spans="1:8" x14ac:dyDescent="0.15">
      <c r="A6" s="160"/>
      <c r="B6" s="161"/>
      <c r="C6" s="162"/>
      <c r="D6" s="163">
        <v>30094</v>
      </c>
      <c r="E6" s="164"/>
      <c r="F6" s="165">
        <v>51269</v>
      </c>
      <c r="G6" s="166"/>
      <c r="H6" s="167"/>
    </row>
    <row r="7" spans="1:8" x14ac:dyDescent="0.15">
      <c r="A7" s="148" t="s">
        <v>548</v>
      </c>
      <c r="B7" s="153"/>
      <c r="C7" s="154"/>
      <c r="D7" s="155">
        <v>74789</v>
      </c>
      <c r="E7" s="156"/>
      <c r="F7" s="157">
        <v>117234</v>
      </c>
      <c r="G7" s="158"/>
      <c r="H7" s="159"/>
    </row>
    <row r="8" spans="1:8" x14ac:dyDescent="0.15">
      <c r="A8" s="160"/>
      <c r="B8" s="161"/>
      <c r="C8" s="162"/>
      <c r="D8" s="163">
        <v>36453</v>
      </c>
      <c r="E8" s="164"/>
      <c r="F8" s="165">
        <v>59796</v>
      </c>
      <c r="G8" s="166"/>
      <c r="H8" s="167"/>
    </row>
    <row r="9" spans="1:8" x14ac:dyDescent="0.15">
      <c r="A9" s="148" t="s">
        <v>549</v>
      </c>
      <c r="B9" s="153"/>
      <c r="C9" s="154"/>
      <c r="D9" s="155">
        <v>289951</v>
      </c>
      <c r="E9" s="156"/>
      <c r="F9" s="157">
        <v>97758</v>
      </c>
      <c r="G9" s="158"/>
      <c r="H9" s="159"/>
    </row>
    <row r="10" spans="1:8" x14ac:dyDescent="0.15">
      <c r="A10" s="160"/>
      <c r="B10" s="161"/>
      <c r="C10" s="162"/>
      <c r="D10" s="163">
        <v>97639</v>
      </c>
      <c r="E10" s="164"/>
      <c r="F10" s="165">
        <v>45946</v>
      </c>
      <c r="G10" s="166"/>
      <c r="H10" s="167"/>
    </row>
    <row r="11" spans="1:8" x14ac:dyDescent="0.15">
      <c r="A11" s="148" t="s">
        <v>550</v>
      </c>
      <c r="B11" s="153"/>
      <c r="C11" s="154"/>
      <c r="D11" s="155">
        <v>212583</v>
      </c>
      <c r="E11" s="156"/>
      <c r="F11" s="157">
        <v>91338</v>
      </c>
      <c r="G11" s="158"/>
      <c r="H11" s="159"/>
    </row>
    <row r="12" spans="1:8" x14ac:dyDescent="0.15">
      <c r="A12" s="160"/>
      <c r="B12" s="161"/>
      <c r="C12" s="168"/>
      <c r="D12" s="163">
        <v>55833</v>
      </c>
      <c r="E12" s="164"/>
      <c r="F12" s="165">
        <v>43989</v>
      </c>
      <c r="G12" s="166"/>
      <c r="H12" s="167"/>
    </row>
    <row r="13" spans="1:8" x14ac:dyDescent="0.15">
      <c r="A13" s="148"/>
      <c r="B13" s="153"/>
      <c r="C13" s="169"/>
      <c r="D13" s="170">
        <v>148412</v>
      </c>
      <c r="E13" s="171"/>
      <c r="F13" s="172">
        <v>99610</v>
      </c>
      <c r="G13" s="173"/>
      <c r="H13" s="159"/>
    </row>
    <row r="14" spans="1:8" x14ac:dyDescent="0.15">
      <c r="A14" s="160"/>
      <c r="B14" s="161"/>
      <c r="C14" s="162"/>
      <c r="D14" s="163">
        <v>55368</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6.14</v>
      </c>
      <c r="C19" s="174">
        <f>ROUND(VALUE(SUBSTITUTE(実質収支比率等に係る経年分析!G$48,"▲","-")),2)</f>
        <v>5.12</v>
      </c>
      <c r="D19" s="174">
        <f>ROUND(VALUE(SUBSTITUTE(実質収支比率等に係る経年分析!H$48,"▲","-")),2)</f>
        <v>7.67</v>
      </c>
      <c r="E19" s="174">
        <f>ROUND(VALUE(SUBSTITUTE(実質収支比率等に係る経年分析!I$48,"▲","-")),2)</f>
        <v>7.74</v>
      </c>
      <c r="F19" s="174">
        <f>ROUND(VALUE(SUBSTITUTE(実質収支比率等に係る経年分析!J$48,"▲","-")),2)</f>
        <v>8.77</v>
      </c>
    </row>
    <row r="20" spans="1:11" x14ac:dyDescent="0.15">
      <c r="A20" s="174" t="s">
        <v>57</v>
      </c>
      <c r="B20" s="174">
        <f>ROUND(VALUE(SUBSTITUTE(実質収支比率等に係る経年分析!F$47,"▲","-")),2)</f>
        <v>18.34</v>
      </c>
      <c r="C20" s="174">
        <f>ROUND(VALUE(SUBSTITUTE(実質収支比率等に係る経年分析!G$47,"▲","-")),2)</f>
        <v>18.28</v>
      </c>
      <c r="D20" s="174">
        <f>ROUND(VALUE(SUBSTITUTE(実質収支比率等に係る経年分析!H$47,"▲","-")),2)</f>
        <v>19.54</v>
      </c>
      <c r="E20" s="174">
        <f>ROUND(VALUE(SUBSTITUTE(実質収支比率等に係る経年分析!I$47,"▲","-")),2)</f>
        <v>25.36</v>
      </c>
      <c r="F20" s="174">
        <f>ROUND(VALUE(SUBSTITUTE(実質収支比率等に係る経年分析!J$47,"▲","-")),2)</f>
        <v>24.51</v>
      </c>
    </row>
    <row r="21" spans="1:11" x14ac:dyDescent="0.15">
      <c r="A21" s="174" t="s">
        <v>58</v>
      </c>
      <c r="B21" s="174">
        <f>IF(ISNUMBER(VALUE(SUBSTITUTE(実質収支比率等に係る経年分析!F$49,"▲","-"))),ROUND(VALUE(SUBSTITUTE(実質収支比率等に係る経年分析!F$49,"▲","-")),2),NA())</f>
        <v>-1.31</v>
      </c>
      <c r="C21" s="174">
        <f>IF(ISNUMBER(VALUE(SUBSTITUTE(実質収支比率等に係る経年分析!G$49,"▲","-"))),ROUND(VALUE(SUBSTITUTE(実質収支比率等に係る経年分析!G$49,"▲","-")),2),NA())</f>
        <v>-0.81</v>
      </c>
      <c r="D21" s="174">
        <f>IF(ISNUMBER(VALUE(SUBSTITUTE(実質収支比率等に係る経年分析!H$49,"▲","-"))),ROUND(VALUE(SUBSTITUTE(実質収支比率等に係る経年分析!H$49,"▲","-")),2),NA())</f>
        <v>4.99</v>
      </c>
      <c r="E21" s="174">
        <f>IF(ISNUMBER(VALUE(SUBSTITUTE(実質収支比率等に係る経年分析!I$49,"▲","-"))),ROUND(VALUE(SUBSTITUTE(実質収支比率等に係る経年分析!I$49,"▲","-")),2),NA())</f>
        <v>7.37</v>
      </c>
      <c r="F21" s="174">
        <f>IF(ISNUMBER(VALUE(SUBSTITUTE(実質収支比率等に係る経年分析!J$49,"▲","-"))),ROUND(VALUE(SUBSTITUTE(実質収支比率等に係る経年分析!J$49,"▲","-")),2),NA())</f>
        <v>-0.38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国民健康保険特別会計診療施設勘定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0.69</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0.56000000000000005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5.1100000000000003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8.77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521</v>
      </c>
      <c r="E42" s="176"/>
      <c r="F42" s="176"/>
      <c r="G42" s="176">
        <f>'実質公債費比率（分子）の構造'!L$52</f>
        <v>546</v>
      </c>
      <c r="H42" s="176"/>
      <c r="I42" s="176"/>
      <c r="J42" s="176">
        <f>'実質公債費比率（分子）の構造'!M$52</f>
        <v>552</v>
      </c>
      <c r="K42" s="176"/>
      <c r="L42" s="176"/>
      <c r="M42" s="176">
        <f>'実質公債費比率（分子）の構造'!N$52</f>
        <v>547</v>
      </c>
      <c r="N42" s="176"/>
      <c r="O42" s="176"/>
      <c r="P42" s="176">
        <f>'実質公債費比率（分子）の構造'!O$52</f>
        <v>557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39</v>
      </c>
      <c r="C44" s="176"/>
      <c r="D44" s="176"/>
      <c r="E44" s="176">
        <f>'実質公債費比率（分子）の構造'!L$50</f>
        <v>39</v>
      </c>
      <c r="F44" s="176"/>
      <c r="G44" s="176"/>
      <c r="H44" s="176">
        <f>'実質公債費比率（分子）の構造'!M$50</f>
        <v>47</v>
      </c>
      <c r="I44" s="176"/>
      <c r="J44" s="176"/>
      <c r="K44" s="176">
        <f>'実質公債費比率（分子）の構造'!N$50</f>
        <v>45</v>
      </c>
      <c r="L44" s="176"/>
      <c r="M44" s="176"/>
      <c r="N44" s="176">
        <f>'実質公債費比率（分子）の構造'!O$50</f>
        <v>32</v>
      </c>
      <c r="O44" s="176"/>
      <c r="P44" s="176"/>
    </row>
    <row r="45" spans="1:16" x14ac:dyDescent="0.15">
      <c r="A45" s="176" t="s">
        <v>68</v>
      </c>
      <c r="B45" s="176">
        <f>'実質公債費比率（分子）の構造'!K$49</f>
        <v>22</v>
      </c>
      <c r="C45" s="176"/>
      <c r="D45" s="176"/>
      <c r="E45" s="176">
        <f>'実質公債費比率（分子）の構造'!L$49</f>
        <v>32</v>
      </c>
      <c r="F45" s="176"/>
      <c r="G45" s="176"/>
      <c r="H45" s="176">
        <f>'実質公債費比率（分子）の構造'!M$49</f>
        <v>29</v>
      </c>
      <c r="I45" s="176"/>
      <c r="J45" s="176"/>
      <c r="K45" s="176">
        <f>'実質公債費比率（分子）の構造'!N$49</f>
        <v>31</v>
      </c>
      <c r="L45" s="176"/>
      <c r="M45" s="176"/>
      <c r="N45" s="176">
        <f>'実質公債費比率（分子）の構造'!O$49</f>
        <v>23</v>
      </c>
      <c r="O45" s="176"/>
      <c r="P45" s="176"/>
    </row>
    <row r="46" spans="1:16" x14ac:dyDescent="0.15">
      <c r="A46" s="176" t="s">
        <v>69</v>
      </c>
      <c r="B46" s="176">
        <f>'実質公債費比率（分子）の構造'!K$48</f>
        <v>102</v>
      </c>
      <c r="C46" s="176"/>
      <c r="D46" s="176"/>
      <c r="E46" s="176">
        <f>'実質公債費比率（分子）の構造'!L$48</f>
        <v>164</v>
      </c>
      <c r="F46" s="176"/>
      <c r="G46" s="176"/>
      <c r="H46" s="176">
        <f>'実質公債費比率（分子）の構造'!M$48</f>
        <v>158</v>
      </c>
      <c r="I46" s="176"/>
      <c r="J46" s="176"/>
      <c r="K46" s="176">
        <f>'実質公債費比率（分子）の構造'!N$48</f>
        <v>181</v>
      </c>
      <c r="L46" s="176"/>
      <c r="M46" s="176"/>
      <c r="N46" s="176">
        <f>'実質公債費比率（分子）の構造'!O$48</f>
        <v>165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592</v>
      </c>
      <c r="C49" s="176"/>
      <c r="D49" s="176"/>
      <c r="E49" s="176">
        <f>'実質公債費比率（分子）の構造'!L$45</f>
        <v>585</v>
      </c>
      <c r="F49" s="176"/>
      <c r="G49" s="176"/>
      <c r="H49" s="176">
        <f>'実質公債費比率（分子）の構造'!M$45</f>
        <v>603</v>
      </c>
      <c r="I49" s="176"/>
      <c r="J49" s="176"/>
      <c r="K49" s="176">
        <f>'実質公債費比率（分子）の構造'!N$45</f>
        <v>592</v>
      </c>
      <c r="L49" s="176"/>
      <c r="M49" s="176"/>
      <c r="N49" s="176">
        <f>'実質公債費比率（分子）の構造'!O$45</f>
        <v>595</v>
      </c>
      <c r="O49" s="176"/>
      <c r="P49" s="176"/>
    </row>
    <row r="50" spans="1:16" x14ac:dyDescent="0.15">
      <c r="A50" s="176" t="s">
        <v>73</v>
      </c>
      <c r="B50" s="176" t="e">
        <f>NA()</f>
        <v>#N/A</v>
      </c>
      <c r="C50" s="176">
        <f>IF(ISNUMBER('実質公債費比率（分子）の構造'!K$53),'実質公債費比率（分子）の構造'!K$53,NA())</f>
        <v>234</v>
      </c>
      <c r="D50" s="176" t="e">
        <f>NA()</f>
        <v>#N/A</v>
      </c>
      <c r="E50" s="176" t="e">
        <f>NA()</f>
        <v>#N/A</v>
      </c>
      <c r="F50" s="176">
        <f>IF(ISNUMBER('実質公債費比率（分子）の構造'!L$53),'実質公債費比率（分子）の構造'!L$53,NA())</f>
        <v>274</v>
      </c>
      <c r="G50" s="176" t="e">
        <f>NA()</f>
        <v>#N/A</v>
      </c>
      <c r="H50" s="176" t="e">
        <f>NA()</f>
        <v>#N/A</v>
      </c>
      <c r="I50" s="176">
        <f>IF(ISNUMBER('実質公債費比率（分子）の構造'!M$53),'実質公債費比率（分子）の構造'!M$53,NA())</f>
        <v>285</v>
      </c>
      <c r="J50" s="176" t="e">
        <f>NA()</f>
        <v>#N/A</v>
      </c>
      <c r="K50" s="176" t="e">
        <f>NA()</f>
        <v>#N/A</v>
      </c>
      <c r="L50" s="176">
        <f>IF(ISNUMBER('実質公債費比率（分子）の構造'!N$53),'実質公債費比率（分子）の構造'!N$53,NA())</f>
        <v>302</v>
      </c>
      <c r="M50" s="176" t="e">
        <f>NA()</f>
        <v>#N/A</v>
      </c>
      <c r="N50" s="176" t="e">
        <f>NA()</f>
        <v>#N/A</v>
      </c>
      <c r="O50" s="176">
        <f>IF(ISNUMBER('実質公債費比率（分子）の構造'!O$53),'実質公債費比率（分子）の構造'!O$53,NA())</f>
        <v>258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4740</v>
      </c>
      <c r="E56" s="175"/>
      <c r="F56" s="175"/>
      <c r="G56" s="175">
        <f>'将来負担比率（分子）の構造'!J$52</f>
        <v>4633</v>
      </c>
      <c r="H56" s="175"/>
      <c r="I56" s="175"/>
      <c r="J56" s="175">
        <f>'将来負担比率（分子）の構造'!K$52</f>
        <v>4633</v>
      </c>
      <c r="K56" s="175"/>
      <c r="L56" s="175"/>
      <c r="M56" s="175">
        <f>'将来負担比率（分子）の構造'!L$52</f>
        <v>5028</v>
      </c>
      <c r="N56" s="175"/>
      <c r="O56" s="175"/>
      <c r="P56" s="175">
        <f>'将来負担比率（分子）の構造'!M$52</f>
        <v>5341</v>
      </c>
    </row>
    <row r="57" spans="1:16" x14ac:dyDescent="0.15">
      <c r="A57" s="175" t="s">
        <v>44</v>
      </c>
      <c r="B57" s="175"/>
      <c r="C57" s="175"/>
      <c r="D57" s="175">
        <f>'将来負担比率（分子）の構造'!I$51</f>
        <v>1065</v>
      </c>
      <c r="E57" s="175"/>
      <c r="F57" s="175"/>
      <c r="G57" s="175">
        <f>'将来負担比率（分子）の構造'!J$51</f>
        <v>1002</v>
      </c>
      <c r="H57" s="175"/>
      <c r="I57" s="175"/>
      <c r="J57" s="175">
        <f>'将来負担比率（分子）の構造'!K$51</f>
        <v>969</v>
      </c>
      <c r="K57" s="175"/>
      <c r="L57" s="175"/>
      <c r="M57" s="175">
        <f>'将来負担比率（分子）の構造'!L$51</f>
        <v>972</v>
      </c>
      <c r="N57" s="175"/>
      <c r="O57" s="175"/>
      <c r="P57" s="175">
        <f>'将来負担比率（分子）の構造'!M$51</f>
        <v>1004</v>
      </c>
    </row>
    <row r="58" spans="1:16" x14ac:dyDescent="0.15">
      <c r="A58" s="175" t="s">
        <v>43</v>
      </c>
      <c r="B58" s="175"/>
      <c r="C58" s="175"/>
      <c r="D58" s="175">
        <f>'将来負担比率（分子）の構造'!I$50</f>
        <v>1383</v>
      </c>
      <c r="E58" s="175"/>
      <c r="F58" s="175"/>
      <c r="G58" s="175">
        <f>'将来負担比率（分子）の構造'!J$50</f>
        <v>1414</v>
      </c>
      <c r="H58" s="175"/>
      <c r="I58" s="175"/>
      <c r="J58" s="175">
        <f>'将来負担比率（分子）の構造'!K$50</f>
        <v>1511</v>
      </c>
      <c r="K58" s="175"/>
      <c r="L58" s="175"/>
      <c r="M58" s="175">
        <f>'将来負担比率（分子）の構造'!L$50</f>
        <v>1811</v>
      </c>
      <c r="N58" s="175"/>
      <c r="O58" s="175"/>
      <c r="P58" s="175">
        <f>'将来負担比率（分子）の構造'!M$50</f>
        <v>1514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397</v>
      </c>
      <c r="C62" s="175"/>
      <c r="D62" s="175"/>
      <c r="E62" s="175">
        <f>'将来負担比率（分子）の構造'!J$45</f>
        <v>375</v>
      </c>
      <c r="F62" s="175"/>
      <c r="G62" s="175"/>
      <c r="H62" s="175">
        <f>'将来負担比率（分子）の構造'!K$45</f>
        <v>349</v>
      </c>
      <c r="I62" s="175"/>
      <c r="J62" s="175"/>
      <c r="K62" s="175">
        <f>'将来負担比率（分子）の構造'!L$45</f>
        <v>317</v>
      </c>
      <c r="L62" s="175"/>
      <c r="M62" s="175"/>
      <c r="N62" s="175">
        <f>'将来負担比率（分子）の構造'!M$45</f>
        <v>288</v>
      </c>
      <c r="O62" s="175"/>
      <c r="P62" s="175"/>
    </row>
    <row r="63" spans="1:16" x14ac:dyDescent="0.15">
      <c r="A63" s="175" t="s">
        <v>36</v>
      </c>
      <c r="B63" s="175">
        <f>'将来負担比率（分子）の構造'!I$44</f>
        <v>197</v>
      </c>
      <c r="C63" s="175"/>
      <c r="D63" s="175"/>
      <c r="E63" s="175">
        <f>'将来負担比率（分子）の構造'!J$44</f>
        <v>185</v>
      </c>
      <c r="F63" s="175"/>
      <c r="G63" s="175"/>
      <c r="H63" s="175">
        <f>'将来負担比率（分子）の構造'!K$44</f>
        <v>209</v>
      </c>
      <c r="I63" s="175"/>
      <c r="J63" s="175"/>
      <c r="K63" s="175">
        <f>'将来負担比率（分子）の構造'!L$44</f>
        <v>197</v>
      </c>
      <c r="L63" s="175"/>
      <c r="M63" s="175"/>
      <c r="N63" s="175">
        <f>'将来負担比率（分子）の構造'!M$44</f>
        <v>222</v>
      </c>
      <c r="O63" s="175"/>
      <c r="P63" s="175"/>
    </row>
    <row r="64" spans="1:16" x14ac:dyDescent="0.15">
      <c r="A64" s="175" t="s">
        <v>35</v>
      </c>
      <c r="B64" s="175">
        <f>'将来負担比率（分子）の構造'!I$43</f>
        <v>1178</v>
      </c>
      <c r="C64" s="175"/>
      <c r="D64" s="175"/>
      <c r="E64" s="175">
        <f>'将来負担比率（分子）の構造'!J$43</f>
        <v>1135</v>
      </c>
      <c r="F64" s="175"/>
      <c r="G64" s="175"/>
      <c r="H64" s="175">
        <f>'将来負担比率（分子）の構造'!K$43</f>
        <v>1053</v>
      </c>
      <c r="I64" s="175"/>
      <c r="J64" s="175"/>
      <c r="K64" s="175">
        <f>'将来負担比率（分子）の構造'!L$43</f>
        <v>1073</v>
      </c>
      <c r="L64" s="175"/>
      <c r="M64" s="175"/>
      <c r="N64" s="175">
        <f>'将来負担比率（分子）の構造'!M$43</f>
        <v>1003</v>
      </c>
      <c r="O64" s="175"/>
      <c r="P64" s="175"/>
    </row>
    <row r="65" spans="1:16" x14ac:dyDescent="0.15">
      <c r="A65" s="175" t="s">
        <v>34</v>
      </c>
      <c r="B65" s="175">
        <f>'将来負担比率（分子）の構造'!I$42</f>
        <v>327</v>
      </c>
      <c r="C65" s="175"/>
      <c r="D65" s="175"/>
      <c r="E65" s="175">
        <f>'将来負担比率（分子）の構造'!J$42</f>
        <v>311</v>
      </c>
      <c r="F65" s="175"/>
      <c r="G65" s="175"/>
      <c r="H65" s="175">
        <f>'将来負担比率（分子）の構造'!K$42</f>
        <v>250</v>
      </c>
      <c r="I65" s="175"/>
      <c r="J65" s="175"/>
      <c r="K65" s="175">
        <f>'将来負担比率（分子）の構造'!L$42</f>
        <v>235</v>
      </c>
      <c r="L65" s="175"/>
      <c r="M65" s="175"/>
      <c r="N65" s="175">
        <f>'将来負担比率（分子）の構造'!M$42</f>
        <v>197</v>
      </c>
      <c r="O65" s="175"/>
      <c r="P65" s="175"/>
    </row>
    <row r="66" spans="1:16" x14ac:dyDescent="0.15">
      <c r="A66" s="175" t="s">
        <v>33</v>
      </c>
      <c r="B66" s="175">
        <f>'将来負担比率（分子）の構造'!I$41</f>
        <v>5483</v>
      </c>
      <c r="C66" s="175"/>
      <c r="D66" s="175"/>
      <c r="E66" s="175">
        <f>'将来負担比率（分子）の構造'!J$41</f>
        <v>5461</v>
      </c>
      <c r="F66" s="175"/>
      <c r="G66" s="175"/>
      <c r="H66" s="175">
        <f>'将来負担比率（分子）の構造'!K$41</f>
        <v>5445</v>
      </c>
      <c r="I66" s="175"/>
      <c r="J66" s="175"/>
      <c r="K66" s="175">
        <f>'将来負担比率（分子）の構造'!L$41</f>
        <v>6237</v>
      </c>
      <c r="L66" s="175"/>
      <c r="M66" s="175"/>
      <c r="N66" s="175">
        <f>'将来負担比率（分子）の構造'!M$41</f>
        <v>7148</v>
      </c>
      <c r="O66" s="175"/>
      <c r="P66" s="175"/>
    </row>
    <row r="67" spans="1:16" x14ac:dyDescent="0.15">
      <c r="A67" s="175" t="s">
        <v>77</v>
      </c>
      <c r="B67" s="175" t="e">
        <f>NA()</f>
        <v>#N/A</v>
      </c>
      <c r="C67" s="175">
        <f>IF(ISNUMBER('将来負担比率（分子）の構造'!I$53), IF('将来負担比率（分子）の構造'!I$53 &lt; 0, 0, '将来負担比率（分子）の構造'!I$53), NA())</f>
        <v>393</v>
      </c>
      <c r="D67" s="175" t="e">
        <f>NA()</f>
        <v>#N/A</v>
      </c>
      <c r="E67" s="175" t="e">
        <f>NA()</f>
        <v>#N/A</v>
      </c>
      <c r="F67" s="175">
        <f>IF(ISNUMBER('将来負担比率（分子）の構造'!J$53), IF('将来負担比率（分子）の構造'!J$53 &lt; 0, 0, '将来負担比率（分子）の構造'!J$53), NA())</f>
        <v>416</v>
      </c>
      <c r="G67" s="175" t="e">
        <f>NA()</f>
        <v>#N/A</v>
      </c>
      <c r="H67" s="175" t="e">
        <f>NA()</f>
        <v>#N/A</v>
      </c>
      <c r="I67" s="175">
        <f>IF(ISNUMBER('将来負担比率（分子）の構造'!K$53), IF('将来負担比率（分子）の構造'!K$53 &lt; 0, 0, '将来負担比率（分子）の構造'!K$53), NA())</f>
        <v>192</v>
      </c>
      <c r="J67" s="175" t="e">
        <f>NA()</f>
        <v>#N/A</v>
      </c>
      <c r="K67" s="175" t="e">
        <f>NA()</f>
        <v>#N/A</v>
      </c>
      <c r="L67" s="175">
        <f>IF(ISNUMBER('将来負担比率（分子）の構造'!L$53), IF('将来負担比率（分子）の構造'!L$53 &lt; 0, 0, '将来負担比率（分子）の構造'!L$53), NA())</f>
        <v>249</v>
      </c>
      <c r="M67" s="175" t="e">
        <f>NA()</f>
        <v>#N/A</v>
      </c>
      <c r="N67" s="175" t="e">
        <f>NA()</f>
        <v>#N/A</v>
      </c>
      <c r="O67" s="175">
        <f>IF(ISNUMBER('将来負担比率（分子）の構造'!M$53), IF('将来負担比率（分子）の構造'!M$53 &lt; 0, 0, '将来負担比率（分子）の構造'!M$53), NA())</f>
        <v>998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690</v>
      </c>
      <c r="C72" s="179">
        <f>基金残高に係る経年分析!G55</f>
        <v>947</v>
      </c>
      <c r="D72" s="179">
        <f>基金残高に係る経年分析!H55</f>
        <v>900</v>
      </c>
    </row>
    <row r="73" spans="1:16" x14ac:dyDescent="0.15">
      <c r="A73" s="178" t="s">
        <v>80</v>
      </c>
      <c r="B73" s="179">
        <f>基金残高に係る経年分析!F56</f>
        <v>79</v>
      </c>
      <c r="C73" s="179">
        <f>基金残高に係る経年分析!G56</f>
        <v>127</v>
      </c>
      <c r="D73" s="179">
        <f>基金残高に係る経年分析!H56</f>
        <v>127</v>
      </c>
    </row>
    <row r="74" spans="1:16" x14ac:dyDescent="0.15">
      <c r="A74" s="178" t="s">
        <v>81</v>
      </c>
      <c r="B74" s="179">
        <f>基金残高に係る経年分析!F57</f>
        <v>742</v>
      </c>
      <c r="C74" s="179">
        <f>基金残高に係る経年分析!G57</f>
        <v>737</v>
      </c>
      <c r="D74" s="179">
        <f>基金残高に係る経年分析!H57</f>
        <v>488</v>
      </c>
    </row>
  </sheetData>
  <sheetProtection algorithmName="SHA-512" hashValue="R71+ZRUbTC7l83GngLvuwIWxWjTSBcrLSXD0f+3fo1hnc0MyN2OzVzsUoNTjs0wRX3MIbQDUT96uhVpOAX8RQg==" saltValue="voS/TthOYFNkim6xjOiw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1206852</v>
      </c>
      <c r="S5" s="674"/>
      <c r="T5" s="674"/>
      <c r="U5" s="674"/>
      <c r="V5" s="674"/>
      <c r="W5" s="674"/>
      <c r="X5" s="674"/>
      <c r="Y5" s="702"/>
      <c r="Z5" s="715">
        <v>12.7</v>
      </c>
      <c r="AA5" s="715"/>
      <c r="AB5" s="715"/>
      <c r="AC5" s="715"/>
      <c r="AD5" s="716">
        <v>1143211</v>
      </c>
      <c r="AE5" s="716"/>
      <c r="AF5" s="716"/>
      <c r="AG5" s="716"/>
      <c r="AH5" s="716"/>
      <c r="AI5" s="716"/>
      <c r="AJ5" s="716"/>
      <c r="AK5" s="716"/>
      <c r="AL5" s="703">
        <v>31</v>
      </c>
      <c r="AM5" s="686"/>
      <c r="AN5" s="686"/>
      <c r="AO5" s="704"/>
      <c r="AP5" s="676" t="s">
        <v>230</v>
      </c>
      <c r="AQ5" s="677"/>
      <c r="AR5" s="677"/>
      <c r="AS5" s="677"/>
      <c r="AT5" s="677"/>
      <c r="AU5" s="677"/>
      <c r="AV5" s="677"/>
      <c r="AW5" s="677"/>
      <c r="AX5" s="677"/>
      <c r="AY5" s="677"/>
      <c r="AZ5" s="677"/>
      <c r="BA5" s="677"/>
      <c r="BB5" s="677"/>
      <c r="BC5" s="677"/>
      <c r="BD5" s="677"/>
      <c r="BE5" s="677"/>
      <c r="BF5" s="678"/>
      <c r="BG5" s="627">
        <v>1128482</v>
      </c>
      <c r="BH5" s="628"/>
      <c r="BI5" s="628"/>
      <c r="BJ5" s="628"/>
      <c r="BK5" s="628"/>
      <c r="BL5" s="628"/>
      <c r="BM5" s="628"/>
      <c r="BN5" s="629"/>
      <c r="BO5" s="663">
        <v>93.5</v>
      </c>
      <c r="BP5" s="663"/>
      <c r="BQ5" s="663"/>
      <c r="BR5" s="663"/>
      <c r="BS5" s="664">
        <v>10452</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116966</v>
      </c>
      <c r="S6" s="628"/>
      <c r="T6" s="628"/>
      <c r="U6" s="628"/>
      <c r="V6" s="628"/>
      <c r="W6" s="628"/>
      <c r="X6" s="628"/>
      <c r="Y6" s="629"/>
      <c r="Z6" s="663">
        <v>1.2</v>
      </c>
      <c r="AA6" s="663"/>
      <c r="AB6" s="663"/>
      <c r="AC6" s="663"/>
      <c r="AD6" s="664">
        <v>116966</v>
      </c>
      <c r="AE6" s="664"/>
      <c r="AF6" s="664"/>
      <c r="AG6" s="664"/>
      <c r="AH6" s="664"/>
      <c r="AI6" s="664"/>
      <c r="AJ6" s="664"/>
      <c r="AK6" s="664"/>
      <c r="AL6" s="630">
        <v>3.2</v>
      </c>
      <c r="AM6" s="631"/>
      <c r="AN6" s="631"/>
      <c r="AO6" s="665"/>
      <c r="AP6" s="624" t="s">
        <v>235</v>
      </c>
      <c r="AQ6" s="625"/>
      <c r="AR6" s="625"/>
      <c r="AS6" s="625"/>
      <c r="AT6" s="625"/>
      <c r="AU6" s="625"/>
      <c r="AV6" s="625"/>
      <c r="AW6" s="625"/>
      <c r="AX6" s="625"/>
      <c r="AY6" s="625"/>
      <c r="AZ6" s="625"/>
      <c r="BA6" s="625"/>
      <c r="BB6" s="625"/>
      <c r="BC6" s="625"/>
      <c r="BD6" s="625"/>
      <c r="BE6" s="625"/>
      <c r="BF6" s="626"/>
      <c r="BG6" s="627">
        <v>1128482</v>
      </c>
      <c r="BH6" s="628"/>
      <c r="BI6" s="628"/>
      <c r="BJ6" s="628"/>
      <c r="BK6" s="628"/>
      <c r="BL6" s="628"/>
      <c r="BM6" s="628"/>
      <c r="BN6" s="629"/>
      <c r="BO6" s="663">
        <v>93.5</v>
      </c>
      <c r="BP6" s="663"/>
      <c r="BQ6" s="663"/>
      <c r="BR6" s="663"/>
      <c r="BS6" s="664">
        <v>10452</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63367</v>
      </c>
      <c r="CS6" s="628"/>
      <c r="CT6" s="628"/>
      <c r="CU6" s="628"/>
      <c r="CV6" s="628"/>
      <c r="CW6" s="628"/>
      <c r="CX6" s="628"/>
      <c r="CY6" s="629"/>
      <c r="CZ6" s="703">
        <v>0.7</v>
      </c>
      <c r="DA6" s="686"/>
      <c r="DB6" s="686"/>
      <c r="DC6" s="705"/>
      <c r="DD6" s="633" t="s">
        <v>237</v>
      </c>
      <c r="DE6" s="628"/>
      <c r="DF6" s="628"/>
      <c r="DG6" s="628"/>
      <c r="DH6" s="628"/>
      <c r="DI6" s="628"/>
      <c r="DJ6" s="628"/>
      <c r="DK6" s="628"/>
      <c r="DL6" s="628"/>
      <c r="DM6" s="628"/>
      <c r="DN6" s="628"/>
      <c r="DO6" s="628"/>
      <c r="DP6" s="629"/>
      <c r="DQ6" s="633">
        <v>63367</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468</v>
      </c>
      <c r="S7" s="628"/>
      <c r="T7" s="628"/>
      <c r="U7" s="628"/>
      <c r="V7" s="628"/>
      <c r="W7" s="628"/>
      <c r="X7" s="628"/>
      <c r="Y7" s="629"/>
      <c r="Z7" s="663">
        <v>0</v>
      </c>
      <c r="AA7" s="663"/>
      <c r="AB7" s="663"/>
      <c r="AC7" s="663"/>
      <c r="AD7" s="664">
        <v>468</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526490</v>
      </c>
      <c r="BH7" s="628"/>
      <c r="BI7" s="628"/>
      <c r="BJ7" s="628"/>
      <c r="BK7" s="628"/>
      <c r="BL7" s="628"/>
      <c r="BM7" s="628"/>
      <c r="BN7" s="629"/>
      <c r="BO7" s="663">
        <v>43.6</v>
      </c>
      <c r="BP7" s="663"/>
      <c r="BQ7" s="663"/>
      <c r="BR7" s="663"/>
      <c r="BS7" s="664">
        <v>10452</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2938177</v>
      </c>
      <c r="CS7" s="628"/>
      <c r="CT7" s="628"/>
      <c r="CU7" s="628"/>
      <c r="CV7" s="628"/>
      <c r="CW7" s="628"/>
      <c r="CX7" s="628"/>
      <c r="CY7" s="629"/>
      <c r="CZ7" s="663">
        <v>33.200000000000003</v>
      </c>
      <c r="DA7" s="663"/>
      <c r="DB7" s="663"/>
      <c r="DC7" s="663"/>
      <c r="DD7" s="633">
        <v>1203140</v>
      </c>
      <c r="DE7" s="628"/>
      <c r="DF7" s="628"/>
      <c r="DG7" s="628"/>
      <c r="DH7" s="628"/>
      <c r="DI7" s="628"/>
      <c r="DJ7" s="628"/>
      <c r="DK7" s="628"/>
      <c r="DL7" s="628"/>
      <c r="DM7" s="628"/>
      <c r="DN7" s="628"/>
      <c r="DO7" s="628"/>
      <c r="DP7" s="629"/>
      <c r="DQ7" s="633">
        <v>932246</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3428</v>
      </c>
      <c r="S8" s="628"/>
      <c r="T8" s="628"/>
      <c r="U8" s="628"/>
      <c r="V8" s="628"/>
      <c r="W8" s="628"/>
      <c r="X8" s="628"/>
      <c r="Y8" s="629"/>
      <c r="Z8" s="663">
        <v>0</v>
      </c>
      <c r="AA8" s="663"/>
      <c r="AB8" s="663"/>
      <c r="AC8" s="663"/>
      <c r="AD8" s="664">
        <v>3428</v>
      </c>
      <c r="AE8" s="664"/>
      <c r="AF8" s="664"/>
      <c r="AG8" s="664"/>
      <c r="AH8" s="664"/>
      <c r="AI8" s="664"/>
      <c r="AJ8" s="664"/>
      <c r="AK8" s="664"/>
      <c r="AL8" s="630">
        <v>0.1</v>
      </c>
      <c r="AM8" s="631"/>
      <c r="AN8" s="631"/>
      <c r="AO8" s="665"/>
      <c r="AP8" s="624" t="s">
        <v>242</v>
      </c>
      <c r="AQ8" s="625"/>
      <c r="AR8" s="625"/>
      <c r="AS8" s="625"/>
      <c r="AT8" s="625"/>
      <c r="AU8" s="625"/>
      <c r="AV8" s="625"/>
      <c r="AW8" s="625"/>
      <c r="AX8" s="625"/>
      <c r="AY8" s="625"/>
      <c r="AZ8" s="625"/>
      <c r="BA8" s="625"/>
      <c r="BB8" s="625"/>
      <c r="BC8" s="625"/>
      <c r="BD8" s="625"/>
      <c r="BE8" s="625"/>
      <c r="BF8" s="626"/>
      <c r="BG8" s="627">
        <v>15317</v>
      </c>
      <c r="BH8" s="628"/>
      <c r="BI8" s="628"/>
      <c r="BJ8" s="628"/>
      <c r="BK8" s="628"/>
      <c r="BL8" s="628"/>
      <c r="BM8" s="628"/>
      <c r="BN8" s="629"/>
      <c r="BO8" s="663">
        <v>1.3</v>
      </c>
      <c r="BP8" s="663"/>
      <c r="BQ8" s="663"/>
      <c r="BR8" s="663"/>
      <c r="BS8" s="664" t="s">
        <v>128</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1806585</v>
      </c>
      <c r="CS8" s="628"/>
      <c r="CT8" s="628"/>
      <c r="CU8" s="628"/>
      <c r="CV8" s="628"/>
      <c r="CW8" s="628"/>
      <c r="CX8" s="628"/>
      <c r="CY8" s="629"/>
      <c r="CZ8" s="663">
        <v>20.399999999999999</v>
      </c>
      <c r="DA8" s="663"/>
      <c r="DB8" s="663"/>
      <c r="DC8" s="663"/>
      <c r="DD8" s="633">
        <v>43259</v>
      </c>
      <c r="DE8" s="628"/>
      <c r="DF8" s="628"/>
      <c r="DG8" s="628"/>
      <c r="DH8" s="628"/>
      <c r="DI8" s="628"/>
      <c r="DJ8" s="628"/>
      <c r="DK8" s="628"/>
      <c r="DL8" s="628"/>
      <c r="DM8" s="628"/>
      <c r="DN8" s="628"/>
      <c r="DO8" s="628"/>
      <c r="DP8" s="629"/>
      <c r="DQ8" s="633">
        <v>932897</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2772</v>
      </c>
      <c r="S9" s="628"/>
      <c r="T9" s="628"/>
      <c r="U9" s="628"/>
      <c r="V9" s="628"/>
      <c r="W9" s="628"/>
      <c r="X9" s="628"/>
      <c r="Y9" s="629"/>
      <c r="Z9" s="663">
        <v>0</v>
      </c>
      <c r="AA9" s="663"/>
      <c r="AB9" s="663"/>
      <c r="AC9" s="663"/>
      <c r="AD9" s="664">
        <v>2772</v>
      </c>
      <c r="AE9" s="664"/>
      <c r="AF9" s="664"/>
      <c r="AG9" s="664"/>
      <c r="AH9" s="664"/>
      <c r="AI9" s="664"/>
      <c r="AJ9" s="664"/>
      <c r="AK9" s="664"/>
      <c r="AL9" s="630">
        <v>0.1</v>
      </c>
      <c r="AM9" s="631"/>
      <c r="AN9" s="631"/>
      <c r="AO9" s="665"/>
      <c r="AP9" s="624" t="s">
        <v>245</v>
      </c>
      <c r="AQ9" s="625"/>
      <c r="AR9" s="625"/>
      <c r="AS9" s="625"/>
      <c r="AT9" s="625"/>
      <c r="AU9" s="625"/>
      <c r="AV9" s="625"/>
      <c r="AW9" s="625"/>
      <c r="AX9" s="625"/>
      <c r="AY9" s="625"/>
      <c r="AZ9" s="625"/>
      <c r="BA9" s="625"/>
      <c r="BB9" s="625"/>
      <c r="BC9" s="625"/>
      <c r="BD9" s="625"/>
      <c r="BE9" s="625"/>
      <c r="BF9" s="626"/>
      <c r="BG9" s="627">
        <v>457474</v>
      </c>
      <c r="BH9" s="628"/>
      <c r="BI9" s="628"/>
      <c r="BJ9" s="628"/>
      <c r="BK9" s="628"/>
      <c r="BL9" s="628"/>
      <c r="BM9" s="628"/>
      <c r="BN9" s="629"/>
      <c r="BO9" s="663">
        <v>37.9</v>
      </c>
      <c r="BP9" s="663"/>
      <c r="BQ9" s="663"/>
      <c r="BR9" s="663"/>
      <c r="BS9" s="664" t="s">
        <v>237</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806640</v>
      </c>
      <c r="CS9" s="628"/>
      <c r="CT9" s="628"/>
      <c r="CU9" s="628"/>
      <c r="CV9" s="628"/>
      <c r="CW9" s="628"/>
      <c r="CX9" s="628"/>
      <c r="CY9" s="629"/>
      <c r="CZ9" s="663">
        <v>9.1</v>
      </c>
      <c r="DA9" s="663"/>
      <c r="DB9" s="663"/>
      <c r="DC9" s="663"/>
      <c r="DD9" s="633">
        <v>174814</v>
      </c>
      <c r="DE9" s="628"/>
      <c r="DF9" s="628"/>
      <c r="DG9" s="628"/>
      <c r="DH9" s="628"/>
      <c r="DI9" s="628"/>
      <c r="DJ9" s="628"/>
      <c r="DK9" s="628"/>
      <c r="DL9" s="628"/>
      <c r="DM9" s="628"/>
      <c r="DN9" s="628"/>
      <c r="DO9" s="628"/>
      <c r="DP9" s="629"/>
      <c r="DQ9" s="633">
        <v>456235</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174</v>
      </c>
      <c r="S10" s="628"/>
      <c r="T10" s="628"/>
      <c r="U10" s="628"/>
      <c r="V10" s="628"/>
      <c r="W10" s="628"/>
      <c r="X10" s="628"/>
      <c r="Y10" s="629"/>
      <c r="Z10" s="663" t="s">
        <v>237</v>
      </c>
      <c r="AA10" s="663"/>
      <c r="AB10" s="663"/>
      <c r="AC10" s="663"/>
      <c r="AD10" s="664" t="s">
        <v>237</v>
      </c>
      <c r="AE10" s="664"/>
      <c r="AF10" s="664"/>
      <c r="AG10" s="664"/>
      <c r="AH10" s="664"/>
      <c r="AI10" s="664"/>
      <c r="AJ10" s="664"/>
      <c r="AK10" s="664"/>
      <c r="AL10" s="630" t="s">
        <v>128</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32222</v>
      </c>
      <c r="BH10" s="628"/>
      <c r="BI10" s="628"/>
      <c r="BJ10" s="628"/>
      <c r="BK10" s="628"/>
      <c r="BL10" s="628"/>
      <c r="BM10" s="628"/>
      <c r="BN10" s="629"/>
      <c r="BO10" s="663">
        <v>2.7</v>
      </c>
      <c r="BP10" s="663"/>
      <c r="BQ10" s="663"/>
      <c r="BR10" s="663"/>
      <c r="BS10" s="664">
        <v>4328</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30</v>
      </c>
      <c r="CS10" s="628"/>
      <c r="CT10" s="628"/>
      <c r="CU10" s="628"/>
      <c r="CV10" s="628"/>
      <c r="CW10" s="628"/>
      <c r="CX10" s="628"/>
      <c r="CY10" s="629"/>
      <c r="CZ10" s="663">
        <v>0</v>
      </c>
      <c r="DA10" s="663"/>
      <c r="DB10" s="663"/>
      <c r="DC10" s="663"/>
      <c r="DD10" s="633" t="s">
        <v>128</v>
      </c>
      <c r="DE10" s="628"/>
      <c r="DF10" s="628"/>
      <c r="DG10" s="628"/>
      <c r="DH10" s="628"/>
      <c r="DI10" s="628"/>
      <c r="DJ10" s="628"/>
      <c r="DK10" s="628"/>
      <c r="DL10" s="628"/>
      <c r="DM10" s="628"/>
      <c r="DN10" s="628"/>
      <c r="DO10" s="628"/>
      <c r="DP10" s="629"/>
      <c r="DQ10" s="633">
        <v>30</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253371</v>
      </c>
      <c r="S11" s="628"/>
      <c r="T11" s="628"/>
      <c r="U11" s="628"/>
      <c r="V11" s="628"/>
      <c r="W11" s="628"/>
      <c r="X11" s="628"/>
      <c r="Y11" s="629"/>
      <c r="Z11" s="630">
        <v>2.7</v>
      </c>
      <c r="AA11" s="631"/>
      <c r="AB11" s="631"/>
      <c r="AC11" s="632"/>
      <c r="AD11" s="633">
        <v>253371</v>
      </c>
      <c r="AE11" s="628"/>
      <c r="AF11" s="628"/>
      <c r="AG11" s="628"/>
      <c r="AH11" s="628"/>
      <c r="AI11" s="628"/>
      <c r="AJ11" s="628"/>
      <c r="AK11" s="629"/>
      <c r="AL11" s="630">
        <v>6.9</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21477</v>
      </c>
      <c r="BH11" s="628"/>
      <c r="BI11" s="628"/>
      <c r="BJ11" s="628"/>
      <c r="BK11" s="628"/>
      <c r="BL11" s="628"/>
      <c r="BM11" s="628"/>
      <c r="BN11" s="629"/>
      <c r="BO11" s="663">
        <v>1.8</v>
      </c>
      <c r="BP11" s="663"/>
      <c r="BQ11" s="663"/>
      <c r="BR11" s="663"/>
      <c r="BS11" s="664">
        <v>6124</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444691</v>
      </c>
      <c r="CS11" s="628"/>
      <c r="CT11" s="628"/>
      <c r="CU11" s="628"/>
      <c r="CV11" s="628"/>
      <c r="CW11" s="628"/>
      <c r="CX11" s="628"/>
      <c r="CY11" s="629"/>
      <c r="CZ11" s="663">
        <v>5</v>
      </c>
      <c r="DA11" s="663"/>
      <c r="DB11" s="663"/>
      <c r="DC11" s="663"/>
      <c r="DD11" s="633">
        <v>4654</v>
      </c>
      <c r="DE11" s="628"/>
      <c r="DF11" s="628"/>
      <c r="DG11" s="628"/>
      <c r="DH11" s="628"/>
      <c r="DI11" s="628"/>
      <c r="DJ11" s="628"/>
      <c r="DK11" s="628"/>
      <c r="DL11" s="628"/>
      <c r="DM11" s="628"/>
      <c r="DN11" s="628"/>
      <c r="DO11" s="628"/>
      <c r="DP11" s="629"/>
      <c r="DQ11" s="633">
        <v>171254</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7221</v>
      </c>
      <c r="S12" s="628"/>
      <c r="T12" s="628"/>
      <c r="U12" s="628"/>
      <c r="V12" s="628"/>
      <c r="W12" s="628"/>
      <c r="X12" s="628"/>
      <c r="Y12" s="629"/>
      <c r="Z12" s="663">
        <v>0.1</v>
      </c>
      <c r="AA12" s="663"/>
      <c r="AB12" s="663"/>
      <c r="AC12" s="663"/>
      <c r="AD12" s="664">
        <v>7221</v>
      </c>
      <c r="AE12" s="664"/>
      <c r="AF12" s="664"/>
      <c r="AG12" s="664"/>
      <c r="AH12" s="664"/>
      <c r="AI12" s="664"/>
      <c r="AJ12" s="664"/>
      <c r="AK12" s="664"/>
      <c r="AL12" s="630">
        <v>0.2</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497104</v>
      </c>
      <c r="BH12" s="628"/>
      <c r="BI12" s="628"/>
      <c r="BJ12" s="628"/>
      <c r="BK12" s="628"/>
      <c r="BL12" s="628"/>
      <c r="BM12" s="628"/>
      <c r="BN12" s="629"/>
      <c r="BO12" s="663">
        <v>41.2</v>
      </c>
      <c r="BP12" s="663"/>
      <c r="BQ12" s="663"/>
      <c r="BR12" s="663"/>
      <c r="BS12" s="664" t="s">
        <v>237</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150105</v>
      </c>
      <c r="CS12" s="628"/>
      <c r="CT12" s="628"/>
      <c r="CU12" s="628"/>
      <c r="CV12" s="628"/>
      <c r="CW12" s="628"/>
      <c r="CX12" s="628"/>
      <c r="CY12" s="629"/>
      <c r="CZ12" s="663">
        <v>1.7</v>
      </c>
      <c r="DA12" s="663"/>
      <c r="DB12" s="663"/>
      <c r="DC12" s="663"/>
      <c r="DD12" s="633" t="s">
        <v>128</v>
      </c>
      <c r="DE12" s="628"/>
      <c r="DF12" s="628"/>
      <c r="DG12" s="628"/>
      <c r="DH12" s="628"/>
      <c r="DI12" s="628"/>
      <c r="DJ12" s="628"/>
      <c r="DK12" s="628"/>
      <c r="DL12" s="628"/>
      <c r="DM12" s="628"/>
      <c r="DN12" s="628"/>
      <c r="DO12" s="628"/>
      <c r="DP12" s="629"/>
      <c r="DQ12" s="633">
        <v>131095</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128</v>
      </c>
      <c r="S13" s="628"/>
      <c r="T13" s="628"/>
      <c r="U13" s="628"/>
      <c r="V13" s="628"/>
      <c r="W13" s="628"/>
      <c r="X13" s="628"/>
      <c r="Y13" s="629"/>
      <c r="Z13" s="663" t="s">
        <v>128</v>
      </c>
      <c r="AA13" s="663"/>
      <c r="AB13" s="663"/>
      <c r="AC13" s="663"/>
      <c r="AD13" s="664" t="s">
        <v>257</v>
      </c>
      <c r="AE13" s="664"/>
      <c r="AF13" s="664"/>
      <c r="AG13" s="664"/>
      <c r="AH13" s="664"/>
      <c r="AI13" s="664"/>
      <c r="AJ13" s="664"/>
      <c r="AK13" s="664"/>
      <c r="AL13" s="630" t="s">
        <v>128</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487697</v>
      </c>
      <c r="BH13" s="628"/>
      <c r="BI13" s="628"/>
      <c r="BJ13" s="628"/>
      <c r="BK13" s="628"/>
      <c r="BL13" s="628"/>
      <c r="BM13" s="628"/>
      <c r="BN13" s="629"/>
      <c r="BO13" s="663">
        <v>40.4</v>
      </c>
      <c r="BP13" s="663"/>
      <c r="BQ13" s="663"/>
      <c r="BR13" s="663"/>
      <c r="BS13" s="664" t="s">
        <v>128</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942645</v>
      </c>
      <c r="CS13" s="628"/>
      <c r="CT13" s="628"/>
      <c r="CU13" s="628"/>
      <c r="CV13" s="628"/>
      <c r="CW13" s="628"/>
      <c r="CX13" s="628"/>
      <c r="CY13" s="629"/>
      <c r="CZ13" s="663">
        <v>10.7</v>
      </c>
      <c r="DA13" s="663"/>
      <c r="DB13" s="663"/>
      <c r="DC13" s="663"/>
      <c r="DD13" s="633">
        <v>483325</v>
      </c>
      <c r="DE13" s="628"/>
      <c r="DF13" s="628"/>
      <c r="DG13" s="628"/>
      <c r="DH13" s="628"/>
      <c r="DI13" s="628"/>
      <c r="DJ13" s="628"/>
      <c r="DK13" s="628"/>
      <c r="DL13" s="628"/>
      <c r="DM13" s="628"/>
      <c r="DN13" s="628"/>
      <c r="DO13" s="628"/>
      <c r="DP13" s="629"/>
      <c r="DQ13" s="633">
        <v>451289</v>
      </c>
      <c r="DR13" s="628"/>
      <c r="DS13" s="628"/>
      <c r="DT13" s="628"/>
      <c r="DU13" s="628"/>
      <c r="DV13" s="628"/>
      <c r="DW13" s="628"/>
      <c r="DX13" s="628"/>
      <c r="DY13" s="628"/>
      <c r="DZ13" s="628"/>
      <c r="EA13" s="628"/>
      <c r="EB13" s="628"/>
      <c r="EC13" s="662"/>
    </row>
    <row r="14" spans="2:143" ht="11.25" customHeight="1" x14ac:dyDescent="0.15">
      <c r="B14" s="624" t="s">
        <v>260</v>
      </c>
      <c r="C14" s="625"/>
      <c r="D14" s="625"/>
      <c r="E14" s="625"/>
      <c r="F14" s="625"/>
      <c r="G14" s="625"/>
      <c r="H14" s="625"/>
      <c r="I14" s="625"/>
      <c r="J14" s="625"/>
      <c r="K14" s="625"/>
      <c r="L14" s="625"/>
      <c r="M14" s="625"/>
      <c r="N14" s="625"/>
      <c r="O14" s="625"/>
      <c r="P14" s="625"/>
      <c r="Q14" s="626"/>
      <c r="R14" s="627" t="s">
        <v>174</v>
      </c>
      <c r="S14" s="628"/>
      <c r="T14" s="628"/>
      <c r="U14" s="628"/>
      <c r="V14" s="628"/>
      <c r="W14" s="628"/>
      <c r="X14" s="628"/>
      <c r="Y14" s="629"/>
      <c r="Z14" s="663" t="s">
        <v>128</v>
      </c>
      <c r="AA14" s="663"/>
      <c r="AB14" s="663"/>
      <c r="AC14" s="663"/>
      <c r="AD14" s="664" t="s">
        <v>257</v>
      </c>
      <c r="AE14" s="664"/>
      <c r="AF14" s="664"/>
      <c r="AG14" s="664"/>
      <c r="AH14" s="664"/>
      <c r="AI14" s="664"/>
      <c r="AJ14" s="664"/>
      <c r="AK14" s="664"/>
      <c r="AL14" s="630" t="s">
        <v>128</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35436</v>
      </c>
      <c r="BH14" s="628"/>
      <c r="BI14" s="628"/>
      <c r="BJ14" s="628"/>
      <c r="BK14" s="628"/>
      <c r="BL14" s="628"/>
      <c r="BM14" s="628"/>
      <c r="BN14" s="629"/>
      <c r="BO14" s="663">
        <v>2.9</v>
      </c>
      <c r="BP14" s="663"/>
      <c r="BQ14" s="663"/>
      <c r="BR14" s="663"/>
      <c r="BS14" s="664" t="s">
        <v>128</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178547</v>
      </c>
      <c r="CS14" s="628"/>
      <c r="CT14" s="628"/>
      <c r="CU14" s="628"/>
      <c r="CV14" s="628"/>
      <c r="CW14" s="628"/>
      <c r="CX14" s="628"/>
      <c r="CY14" s="629"/>
      <c r="CZ14" s="663">
        <v>2</v>
      </c>
      <c r="DA14" s="663"/>
      <c r="DB14" s="663"/>
      <c r="DC14" s="663"/>
      <c r="DD14" s="633" t="s">
        <v>257</v>
      </c>
      <c r="DE14" s="628"/>
      <c r="DF14" s="628"/>
      <c r="DG14" s="628"/>
      <c r="DH14" s="628"/>
      <c r="DI14" s="628"/>
      <c r="DJ14" s="628"/>
      <c r="DK14" s="628"/>
      <c r="DL14" s="628"/>
      <c r="DM14" s="628"/>
      <c r="DN14" s="628"/>
      <c r="DO14" s="628"/>
      <c r="DP14" s="629"/>
      <c r="DQ14" s="633">
        <v>178547</v>
      </c>
      <c r="DR14" s="628"/>
      <c r="DS14" s="628"/>
      <c r="DT14" s="628"/>
      <c r="DU14" s="628"/>
      <c r="DV14" s="628"/>
      <c r="DW14" s="628"/>
      <c r="DX14" s="628"/>
      <c r="DY14" s="628"/>
      <c r="DZ14" s="628"/>
      <c r="EA14" s="628"/>
      <c r="EB14" s="628"/>
      <c r="EC14" s="662"/>
    </row>
    <row r="15" spans="2:143" ht="11.25" customHeight="1" x14ac:dyDescent="0.15">
      <c r="B15" s="624" t="s">
        <v>263</v>
      </c>
      <c r="C15" s="625"/>
      <c r="D15" s="625"/>
      <c r="E15" s="625"/>
      <c r="F15" s="625"/>
      <c r="G15" s="625"/>
      <c r="H15" s="625"/>
      <c r="I15" s="625"/>
      <c r="J15" s="625"/>
      <c r="K15" s="625"/>
      <c r="L15" s="625"/>
      <c r="M15" s="625"/>
      <c r="N15" s="625"/>
      <c r="O15" s="625"/>
      <c r="P15" s="625"/>
      <c r="Q15" s="626"/>
      <c r="R15" s="627" t="s">
        <v>257</v>
      </c>
      <c r="S15" s="628"/>
      <c r="T15" s="628"/>
      <c r="U15" s="628"/>
      <c r="V15" s="628"/>
      <c r="W15" s="628"/>
      <c r="X15" s="628"/>
      <c r="Y15" s="629"/>
      <c r="Z15" s="663" t="s">
        <v>257</v>
      </c>
      <c r="AA15" s="663"/>
      <c r="AB15" s="663"/>
      <c r="AC15" s="663"/>
      <c r="AD15" s="664" t="s">
        <v>128</v>
      </c>
      <c r="AE15" s="664"/>
      <c r="AF15" s="664"/>
      <c r="AG15" s="664"/>
      <c r="AH15" s="664"/>
      <c r="AI15" s="664"/>
      <c r="AJ15" s="664"/>
      <c r="AK15" s="664"/>
      <c r="AL15" s="630" t="s">
        <v>237</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69452</v>
      </c>
      <c r="BH15" s="628"/>
      <c r="BI15" s="628"/>
      <c r="BJ15" s="628"/>
      <c r="BK15" s="628"/>
      <c r="BL15" s="628"/>
      <c r="BM15" s="628"/>
      <c r="BN15" s="629"/>
      <c r="BO15" s="663">
        <v>5.8</v>
      </c>
      <c r="BP15" s="663"/>
      <c r="BQ15" s="663"/>
      <c r="BR15" s="663"/>
      <c r="BS15" s="664" t="s">
        <v>128</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912182</v>
      </c>
      <c r="CS15" s="628"/>
      <c r="CT15" s="628"/>
      <c r="CU15" s="628"/>
      <c r="CV15" s="628"/>
      <c r="CW15" s="628"/>
      <c r="CX15" s="628"/>
      <c r="CY15" s="629"/>
      <c r="CZ15" s="663">
        <v>10.3</v>
      </c>
      <c r="DA15" s="663"/>
      <c r="DB15" s="663"/>
      <c r="DC15" s="663"/>
      <c r="DD15" s="633">
        <v>204948</v>
      </c>
      <c r="DE15" s="628"/>
      <c r="DF15" s="628"/>
      <c r="DG15" s="628"/>
      <c r="DH15" s="628"/>
      <c r="DI15" s="628"/>
      <c r="DJ15" s="628"/>
      <c r="DK15" s="628"/>
      <c r="DL15" s="628"/>
      <c r="DM15" s="628"/>
      <c r="DN15" s="628"/>
      <c r="DO15" s="628"/>
      <c r="DP15" s="629"/>
      <c r="DQ15" s="633">
        <v>557477</v>
      </c>
      <c r="DR15" s="628"/>
      <c r="DS15" s="628"/>
      <c r="DT15" s="628"/>
      <c r="DU15" s="628"/>
      <c r="DV15" s="628"/>
      <c r="DW15" s="628"/>
      <c r="DX15" s="628"/>
      <c r="DY15" s="628"/>
      <c r="DZ15" s="628"/>
      <c r="EA15" s="628"/>
      <c r="EB15" s="628"/>
      <c r="EC15" s="662"/>
    </row>
    <row r="16" spans="2:143" ht="11.25" customHeight="1" x14ac:dyDescent="0.15">
      <c r="B16" s="624" t="s">
        <v>266</v>
      </c>
      <c r="C16" s="625"/>
      <c r="D16" s="625"/>
      <c r="E16" s="625"/>
      <c r="F16" s="625"/>
      <c r="G16" s="625"/>
      <c r="H16" s="625"/>
      <c r="I16" s="625"/>
      <c r="J16" s="625"/>
      <c r="K16" s="625"/>
      <c r="L16" s="625"/>
      <c r="M16" s="625"/>
      <c r="N16" s="625"/>
      <c r="O16" s="625"/>
      <c r="P16" s="625"/>
      <c r="Q16" s="626"/>
      <c r="R16" s="627">
        <v>7724</v>
      </c>
      <c r="S16" s="628"/>
      <c r="T16" s="628"/>
      <c r="U16" s="628"/>
      <c r="V16" s="628"/>
      <c r="W16" s="628"/>
      <c r="X16" s="628"/>
      <c r="Y16" s="629"/>
      <c r="Z16" s="663">
        <v>0.1</v>
      </c>
      <c r="AA16" s="663"/>
      <c r="AB16" s="663"/>
      <c r="AC16" s="663"/>
      <c r="AD16" s="664">
        <v>7724</v>
      </c>
      <c r="AE16" s="664"/>
      <c r="AF16" s="664"/>
      <c r="AG16" s="664"/>
      <c r="AH16" s="664"/>
      <c r="AI16" s="664"/>
      <c r="AJ16" s="664"/>
      <c r="AK16" s="664"/>
      <c r="AL16" s="630">
        <v>0.2</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257</v>
      </c>
      <c r="BH16" s="628"/>
      <c r="BI16" s="628"/>
      <c r="BJ16" s="628"/>
      <c r="BK16" s="628"/>
      <c r="BL16" s="628"/>
      <c r="BM16" s="628"/>
      <c r="BN16" s="629"/>
      <c r="BO16" s="663" t="s">
        <v>237</v>
      </c>
      <c r="BP16" s="663"/>
      <c r="BQ16" s="663"/>
      <c r="BR16" s="663"/>
      <c r="BS16" s="664" t="s">
        <v>237</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t="s">
        <v>257</v>
      </c>
      <c r="CS16" s="628"/>
      <c r="CT16" s="628"/>
      <c r="CU16" s="628"/>
      <c r="CV16" s="628"/>
      <c r="CW16" s="628"/>
      <c r="CX16" s="628"/>
      <c r="CY16" s="629"/>
      <c r="CZ16" s="663" t="s">
        <v>237</v>
      </c>
      <c r="DA16" s="663"/>
      <c r="DB16" s="663"/>
      <c r="DC16" s="663"/>
      <c r="DD16" s="633" t="s">
        <v>237</v>
      </c>
      <c r="DE16" s="628"/>
      <c r="DF16" s="628"/>
      <c r="DG16" s="628"/>
      <c r="DH16" s="628"/>
      <c r="DI16" s="628"/>
      <c r="DJ16" s="628"/>
      <c r="DK16" s="628"/>
      <c r="DL16" s="628"/>
      <c r="DM16" s="628"/>
      <c r="DN16" s="628"/>
      <c r="DO16" s="628"/>
      <c r="DP16" s="629"/>
      <c r="DQ16" s="633" t="s">
        <v>128</v>
      </c>
      <c r="DR16" s="628"/>
      <c r="DS16" s="628"/>
      <c r="DT16" s="628"/>
      <c r="DU16" s="628"/>
      <c r="DV16" s="628"/>
      <c r="DW16" s="628"/>
      <c r="DX16" s="628"/>
      <c r="DY16" s="628"/>
      <c r="DZ16" s="628"/>
      <c r="EA16" s="628"/>
      <c r="EB16" s="628"/>
      <c r="EC16" s="662"/>
    </row>
    <row r="17" spans="2:133" ht="11.25" customHeight="1" x14ac:dyDescent="0.15">
      <c r="B17" s="624" t="s">
        <v>269</v>
      </c>
      <c r="C17" s="625"/>
      <c r="D17" s="625"/>
      <c r="E17" s="625"/>
      <c r="F17" s="625"/>
      <c r="G17" s="625"/>
      <c r="H17" s="625"/>
      <c r="I17" s="625"/>
      <c r="J17" s="625"/>
      <c r="K17" s="625"/>
      <c r="L17" s="625"/>
      <c r="M17" s="625"/>
      <c r="N17" s="625"/>
      <c r="O17" s="625"/>
      <c r="P17" s="625"/>
      <c r="Q17" s="626"/>
      <c r="R17" s="627">
        <v>11321</v>
      </c>
      <c r="S17" s="628"/>
      <c r="T17" s="628"/>
      <c r="U17" s="628"/>
      <c r="V17" s="628"/>
      <c r="W17" s="628"/>
      <c r="X17" s="628"/>
      <c r="Y17" s="629"/>
      <c r="Z17" s="663">
        <v>0.1</v>
      </c>
      <c r="AA17" s="663"/>
      <c r="AB17" s="663"/>
      <c r="AC17" s="663"/>
      <c r="AD17" s="664">
        <v>11321</v>
      </c>
      <c r="AE17" s="664"/>
      <c r="AF17" s="664"/>
      <c r="AG17" s="664"/>
      <c r="AH17" s="664"/>
      <c r="AI17" s="664"/>
      <c r="AJ17" s="664"/>
      <c r="AK17" s="664"/>
      <c r="AL17" s="630">
        <v>0.3</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128</v>
      </c>
      <c r="BH17" s="628"/>
      <c r="BI17" s="628"/>
      <c r="BJ17" s="628"/>
      <c r="BK17" s="628"/>
      <c r="BL17" s="628"/>
      <c r="BM17" s="628"/>
      <c r="BN17" s="629"/>
      <c r="BO17" s="663" t="s">
        <v>237</v>
      </c>
      <c r="BP17" s="663"/>
      <c r="BQ17" s="663"/>
      <c r="BR17" s="663"/>
      <c r="BS17" s="664" t="s">
        <v>128</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595552</v>
      </c>
      <c r="CS17" s="628"/>
      <c r="CT17" s="628"/>
      <c r="CU17" s="628"/>
      <c r="CV17" s="628"/>
      <c r="CW17" s="628"/>
      <c r="CX17" s="628"/>
      <c r="CY17" s="629"/>
      <c r="CZ17" s="663">
        <v>6.7</v>
      </c>
      <c r="DA17" s="663"/>
      <c r="DB17" s="663"/>
      <c r="DC17" s="663"/>
      <c r="DD17" s="633" t="s">
        <v>257</v>
      </c>
      <c r="DE17" s="628"/>
      <c r="DF17" s="628"/>
      <c r="DG17" s="628"/>
      <c r="DH17" s="628"/>
      <c r="DI17" s="628"/>
      <c r="DJ17" s="628"/>
      <c r="DK17" s="628"/>
      <c r="DL17" s="628"/>
      <c r="DM17" s="628"/>
      <c r="DN17" s="628"/>
      <c r="DO17" s="628"/>
      <c r="DP17" s="629"/>
      <c r="DQ17" s="633">
        <v>548923</v>
      </c>
      <c r="DR17" s="628"/>
      <c r="DS17" s="628"/>
      <c r="DT17" s="628"/>
      <c r="DU17" s="628"/>
      <c r="DV17" s="628"/>
      <c r="DW17" s="628"/>
      <c r="DX17" s="628"/>
      <c r="DY17" s="628"/>
      <c r="DZ17" s="628"/>
      <c r="EA17" s="628"/>
      <c r="EB17" s="628"/>
      <c r="EC17" s="662"/>
    </row>
    <row r="18" spans="2:133" ht="11.25" customHeight="1" x14ac:dyDescent="0.15">
      <c r="B18" s="624" t="s">
        <v>272</v>
      </c>
      <c r="C18" s="625"/>
      <c r="D18" s="625"/>
      <c r="E18" s="625"/>
      <c r="F18" s="625"/>
      <c r="G18" s="625"/>
      <c r="H18" s="625"/>
      <c r="I18" s="625"/>
      <c r="J18" s="625"/>
      <c r="K18" s="625"/>
      <c r="L18" s="625"/>
      <c r="M18" s="625"/>
      <c r="N18" s="625"/>
      <c r="O18" s="625"/>
      <c r="P18" s="625"/>
      <c r="Q18" s="626"/>
      <c r="R18" s="627">
        <v>12462</v>
      </c>
      <c r="S18" s="628"/>
      <c r="T18" s="628"/>
      <c r="U18" s="628"/>
      <c r="V18" s="628"/>
      <c r="W18" s="628"/>
      <c r="X18" s="628"/>
      <c r="Y18" s="629"/>
      <c r="Z18" s="663">
        <v>0.1</v>
      </c>
      <c r="AA18" s="663"/>
      <c r="AB18" s="663"/>
      <c r="AC18" s="663"/>
      <c r="AD18" s="664">
        <v>12462</v>
      </c>
      <c r="AE18" s="664"/>
      <c r="AF18" s="664"/>
      <c r="AG18" s="664"/>
      <c r="AH18" s="664"/>
      <c r="AI18" s="664"/>
      <c r="AJ18" s="664"/>
      <c r="AK18" s="664"/>
      <c r="AL18" s="630">
        <v>0.3</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237</v>
      </c>
      <c r="BH18" s="628"/>
      <c r="BI18" s="628"/>
      <c r="BJ18" s="628"/>
      <c r="BK18" s="628"/>
      <c r="BL18" s="628"/>
      <c r="BM18" s="628"/>
      <c r="BN18" s="629"/>
      <c r="BO18" s="663" t="s">
        <v>128</v>
      </c>
      <c r="BP18" s="663"/>
      <c r="BQ18" s="663"/>
      <c r="BR18" s="663"/>
      <c r="BS18" s="664" t="s">
        <v>128</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128</v>
      </c>
      <c r="CS18" s="628"/>
      <c r="CT18" s="628"/>
      <c r="CU18" s="628"/>
      <c r="CV18" s="628"/>
      <c r="CW18" s="628"/>
      <c r="CX18" s="628"/>
      <c r="CY18" s="629"/>
      <c r="CZ18" s="663" t="s">
        <v>257</v>
      </c>
      <c r="DA18" s="663"/>
      <c r="DB18" s="663"/>
      <c r="DC18" s="663"/>
      <c r="DD18" s="633" t="s">
        <v>237</v>
      </c>
      <c r="DE18" s="628"/>
      <c r="DF18" s="628"/>
      <c r="DG18" s="628"/>
      <c r="DH18" s="628"/>
      <c r="DI18" s="628"/>
      <c r="DJ18" s="628"/>
      <c r="DK18" s="628"/>
      <c r="DL18" s="628"/>
      <c r="DM18" s="628"/>
      <c r="DN18" s="628"/>
      <c r="DO18" s="628"/>
      <c r="DP18" s="629"/>
      <c r="DQ18" s="633" t="s">
        <v>237</v>
      </c>
      <c r="DR18" s="628"/>
      <c r="DS18" s="628"/>
      <c r="DT18" s="628"/>
      <c r="DU18" s="628"/>
      <c r="DV18" s="628"/>
      <c r="DW18" s="628"/>
      <c r="DX18" s="628"/>
      <c r="DY18" s="628"/>
      <c r="DZ18" s="628"/>
      <c r="EA18" s="628"/>
      <c r="EB18" s="628"/>
      <c r="EC18" s="662"/>
    </row>
    <row r="19" spans="2:133" ht="11.25" customHeight="1" x14ac:dyDescent="0.15">
      <c r="B19" s="624" t="s">
        <v>275</v>
      </c>
      <c r="C19" s="625"/>
      <c r="D19" s="625"/>
      <c r="E19" s="625"/>
      <c r="F19" s="625"/>
      <c r="G19" s="625"/>
      <c r="H19" s="625"/>
      <c r="I19" s="625"/>
      <c r="J19" s="625"/>
      <c r="K19" s="625"/>
      <c r="L19" s="625"/>
      <c r="M19" s="625"/>
      <c r="N19" s="625"/>
      <c r="O19" s="625"/>
      <c r="P19" s="625"/>
      <c r="Q19" s="626"/>
      <c r="R19" s="627">
        <v>12462</v>
      </c>
      <c r="S19" s="628"/>
      <c r="T19" s="628"/>
      <c r="U19" s="628"/>
      <c r="V19" s="628"/>
      <c r="W19" s="628"/>
      <c r="X19" s="628"/>
      <c r="Y19" s="629"/>
      <c r="Z19" s="663">
        <v>0.1</v>
      </c>
      <c r="AA19" s="663"/>
      <c r="AB19" s="663"/>
      <c r="AC19" s="663"/>
      <c r="AD19" s="664">
        <v>12462</v>
      </c>
      <c r="AE19" s="664"/>
      <c r="AF19" s="664"/>
      <c r="AG19" s="664"/>
      <c r="AH19" s="664"/>
      <c r="AI19" s="664"/>
      <c r="AJ19" s="664"/>
      <c r="AK19" s="664"/>
      <c r="AL19" s="630">
        <v>0.3</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78370</v>
      </c>
      <c r="BH19" s="628"/>
      <c r="BI19" s="628"/>
      <c r="BJ19" s="628"/>
      <c r="BK19" s="628"/>
      <c r="BL19" s="628"/>
      <c r="BM19" s="628"/>
      <c r="BN19" s="629"/>
      <c r="BO19" s="663">
        <v>6.5</v>
      </c>
      <c r="BP19" s="663"/>
      <c r="BQ19" s="663"/>
      <c r="BR19" s="663"/>
      <c r="BS19" s="664" t="s">
        <v>237</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237</v>
      </c>
      <c r="CS19" s="628"/>
      <c r="CT19" s="628"/>
      <c r="CU19" s="628"/>
      <c r="CV19" s="628"/>
      <c r="CW19" s="628"/>
      <c r="CX19" s="628"/>
      <c r="CY19" s="629"/>
      <c r="CZ19" s="663" t="s">
        <v>128</v>
      </c>
      <c r="DA19" s="663"/>
      <c r="DB19" s="663"/>
      <c r="DC19" s="663"/>
      <c r="DD19" s="633" t="s">
        <v>128</v>
      </c>
      <c r="DE19" s="628"/>
      <c r="DF19" s="628"/>
      <c r="DG19" s="628"/>
      <c r="DH19" s="628"/>
      <c r="DI19" s="628"/>
      <c r="DJ19" s="628"/>
      <c r="DK19" s="628"/>
      <c r="DL19" s="628"/>
      <c r="DM19" s="628"/>
      <c r="DN19" s="628"/>
      <c r="DO19" s="628"/>
      <c r="DP19" s="629"/>
      <c r="DQ19" s="633" t="s">
        <v>237</v>
      </c>
      <c r="DR19" s="628"/>
      <c r="DS19" s="628"/>
      <c r="DT19" s="628"/>
      <c r="DU19" s="628"/>
      <c r="DV19" s="628"/>
      <c r="DW19" s="628"/>
      <c r="DX19" s="628"/>
      <c r="DY19" s="628"/>
      <c r="DZ19" s="628"/>
      <c r="EA19" s="628"/>
      <c r="EB19" s="628"/>
      <c r="EC19" s="662"/>
    </row>
    <row r="20" spans="2:133" ht="11.25" customHeight="1" x14ac:dyDescent="0.15">
      <c r="B20" s="696" t="s">
        <v>278</v>
      </c>
      <c r="C20" s="697"/>
      <c r="D20" s="697"/>
      <c r="E20" s="697"/>
      <c r="F20" s="697"/>
      <c r="G20" s="697"/>
      <c r="H20" s="697"/>
      <c r="I20" s="697"/>
      <c r="J20" s="697"/>
      <c r="K20" s="697"/>
      <c r="L20" s="697"/>
      <c r="M20" s="697"/>
      <c r="N20" s="697"/>
      <c r="O20" s="697"/>
      <c r="P20" s="697"/>
      <c r="Q20" s="698"/>
      <c r="R20" s="627" t="s">
        <v>237</v>
      </c>
      <c r="S20" s="628"/>
      <c r="T20" s="628"/>
      <c r="U20" s="628"/>
      <c r="V20" s="628"/>
      <c r="W20" s="628"/>
      <c r="X20" s="628"/>
      <c r="Y20" s="629"/>
      <c r="Z20" s="663" t="s">
        <v>128</v>
      </c>
      <c r="AA20" s="663"/>
      <c r="AB20" s="663"/>
      <c r="AC20" s="663"/>
      <c r="AD20" s="664" t="s">
        <v>128</v>
      </c>
      <c r="AE20" s="664"/>
      <c r="AF20" s="664"/>
      <c r="AG20" s="664"/>
      <c r="AH20" s="664"/>
      <c r="AI20" s="664"/>
      <c r="AJ20" s="664"/>
      <c r="AK20" s="664"/>
      <c r="AL20" s="630" t="s">
        <v>237</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78370</v>
      </c>
      <c r="BH20" s="628"/>
      <c r="BI20" s="628"/>
      <c r="BJ20" s="628"/>
      <c r="BK20" s="628"/>
      <c r="BL20" s="628"/>
      <c r="BM20" s="628"/>
      <c r="BN20" s="629"/>
      <c r="BO20" s="663">
        <v>6.5</v>
      </c>
      <c r="BP20" s="663"/>
      <c r="BQ20" s="663"/>
      <c r="BR20" s="663"/>
      <c r="BS20" s="664" t="s">
        <v>128</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8838521</v>
      </c>
      <c r="CS20" s="628"/>
      <c r="CT20" s="628"/>
      <c r="CU20" s="628"/>
      <c r="CV20" s="628"/>
      <c r="CW20" s="628"/>
      <c r="CX20" s="628"/>
      <c r="CY20" s="629"/>
      <c r="CZ20" s="663">
        <v>100</v>
      </c>
      <c r="DA20" s="663"/>
      <c r="DB20" s="663"/>
      <c r="DC20" s="663"/>
      <c r="DD20" s="633">
        <v>2114140</v>
      </c>
      <c r="DE20" s="628"/>
      <c r="DF20" s="628"/>
      <c r="DG20" s="628"/>
      <c r="DH20" s="628"/>
      <c r="DI20" s="628"/>
      <c r="DJ20" s="628"/>
      <c r="DK20" s="628"/>
      <c r="DL20" s="628"/>
      <c r="DM20" s="628"/>
      <c r="DN20" s="628"/>
      <c r="DO20" s="628"/>
      <c r="DP20" s="629"/>
      <c r="DQ20" s="633">
        <v>4423360</v>
      </c>
      <c r="DR20" s="628"/>
      <c r="DS20" s="628"/>
      <c r="DT20" s="628"/>
      <c r="DU20" s="628"/>
      <c r="DV20" s="628"/>
      <c r="DW20" s="628"/>
      <c r="DX20" s="628"/>
      <c r="DY20" s="628"/>
      <c r="DZ20" s="628"/>
      <c r="EA20" s="628"/>
      <c r="EB20" s="628"/>
      <c r="EC20" s="662"/>
    </row>
    <row r="21" spans="2:133" ht="11.25" customHeight="1" x14ac:dyDescent="0.15">
      <c r="B21" s="624" t="s">
        <v>281</v>
      </c>
      <c r="C21" s="625"/>
      <c r="D21" s="625"/>
      <c r="E21" s="625"/>
      <c r="F21" s="625"/>
      <c r="G21" s="625"/>
      <c r="H21" s="625"/>
      <c r="I21" s="625"/>
      <c r="J21" s="625"/>
      <c r="K21" s="625"/>
      <c r="L21" s="625"/>
      <c r="M21" s="625"/>
      <c r="N21" s="625"/>
      <c r="O21" s="625"/>
      <c r="P21" s="625"/>
      <c r="Q21" s="626"/>
      <c r="R21" s="627">
        <v>2352967</v>
      </c>
      <c r="S21" s="628"/>
      <c r="T21" s="628"/>
      <c r="U21" s="628"/>
      <c r="V21" s="628"/>
      <c r="W21" s="628"/>
      <c r="X21" s="628"/>
      <c r="Y21" s="629"/>
      <c r="Z21" s="663">
        <v>24.7</v>
      </c>
      <c r="AA21" s="663"/>
      <c r="AB21" s="663"/>
      <c r="AC21" s="663"/>
      <c r="AD21" s="664">
        <v>2117859</v>
      </c>
      <c r="AE21" s="664"/>
      <c r="AF21" s="664"/>
      <c r="AG21" s="664"/>
      <c r="AH21" s="664"/>
      <c r="AI21" s="664"/>
      <c r="AJ21" s="664"/>
      <c r="AK21" s="664"/>
      <c r="AL21" s="630">
        <v>57.4</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v>14729</v>
      </c>
      <c r="BH21" s="628"/>
      <c r="BI21" s="628"/>
      <c r="BJ21" s="628"/>
      <c r="BK21" s="628"/>
      <c r="BL21" s="628"/>
      <c r="BM21" s="628"/>
      <c r="BN21" s="629"/>
      <c r="BO21" s="663">
        <v>1.2</v>
      </c>
      <c r="BP21" s="663"/>
      <c r="BQ21" s="663"/>
      <c r="BR21" s="663"/>
      <c r="BS21" s="664" t="s">
        <v>128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283</v>
      </c>
      <c r="C22" s="625"/>
      <c r="D22" s="625"/>
      <c r="E22" s="625"/>
      <c r="F22" s="625"/>
      <c r="G22" s="625"/>
      <c r="H22" s="625"/>
      <c r="I22" s="625"/>
      <c r="J22" s="625"/>
      <c r="K22" s="625"/>
      <c r="L22" s="625"/>
      <c r="M22" s="625"/>
      <c r="N22" s="625"/>
      <c r="O22" s="625"/>
      <c r="P22" s="625"/>
      <c r="Q22" s="626"/>
      <c r="R22" s="627">
        <v>2117859</v>
      </c>
      <c r="S22" s="628"/>
      <c r="T22" s="628"/>
      <c r="U22" s="628"/>
      <c r="V22" s="628"/>
      <c r="W22" s="628"/>
      <c r="X22" s="628"/>
      <c r="Y22" s="629"/>
      <c r="Z22" s="663">
        <v>22.3</v>
      </c>
      <c r="AA22" s="663"/>
      <c r="AB22" s="663"/>
      <c r="AC22" s="663"/>
      <c r="AD22" s="664">
        <v>2117859</v>
      </c>
      <c r="AE22" s="664"/>
      <c r="AF22" s="664"/>
      <c r="AG22" s="664"/>
      <c r="AH22" s="664"/>
      <c r="AI22" s="664"/>
      <c r="AJ22" s="664"/>
      <c r="AK22" s="664"/>
      <c r="AL22" s="630">
        <v>57.4</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128</v>
      </c>
      <c r="BH22" s="628"/>
      <c r="BI22" s="628"/>
      <c r="BJ22" s="628"/>
      <c r="BK22" s="628"/>
      <c r="BL22" s="628"/>
      <c r="BM22" s="628"/>
      <c r="BN22" s="629"/>
      <c r="BO22" s="663" t="s">
        <v>128</v>
      </c>
      <c r="BP22" s="663"/>
      <c r="BQ22" s="663"/>
      <c r="BR22" s="663"/>
      <c r="BS22" s="664" t="s">
        <v>128</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286</v>
      </c>
      <c r="C23" s="625"/>
      <c r="D23" s="625"/>
      <c r="E23" s="625"/>
      <c r="F23" s="625"/>
      <c r="G23" s="625"/>
      <c r="H23" s="625"/>
      <c r="I23" s="625"/>
      <c r="J23" s="625"/>
      <c r="K23" s="625"/>
      <c r="L23" s="625"/>
      <c r="M23" s="625"/>
      <c r="N23" s="625"/>
      <c r="O23" s="625"/>
      <c r="P23" s="625"/>
      <c r="Q23" s="626"/>
      <c r="R23" s="627">
        <v>235108</v>
      </c>
      <c r="S23" s="628"/>
      <c r="T23" s="628"/>
      <c r="U23" s="628"/>
      <c r="V23" s="628"/>
      <c r="W23" s="628"/>
      <c r="X23" s="628"/>
      <c r="Y23" s="629"/>
      <c r="Z23" s="663">
        <v>2.5</v>
      </c>
      <c r="AA23" s="663"/>
      <c r="AB23" s="663"/>
      <c r="AC23" s="663"/>
      <c r="AD23" s="664" t="s">
        <v>128</v>
      </c>
      <c r="AE23" s="664"/>
      <c r="AF23" s="664"/>
      <c r="AG23" s="664"/>
      <c r="AH23" s="664"/>
      <c r="AI23" s="664"/>
      <c r="AJ23" s="664"/>
      <c r="AK23" s="664"/>
      <c r="AL23" s="630" t="s">
        <v>237</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v>63641</v>
      </c>
      <c r="BH23" s="628"/>
      <c r="BI23" s="628"/>
      <c r="BJ23" s="628"/>
      <c r="BK23" s="628"/>
      <c r="BL23" s="628"/>
      <c r="BM23" s="628"/>
      <c r="BN23" s="629"/>
      <c r="BO23" s="663">
        <v>5.3</v>
      </c>
      <c r="BP23" s="663"/>
      <c r="BQ23" s="663"/>
      <c r="BR23" s="663"/>
      <c r="BS23" s="664" t="s">
        <v>128</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15">
      <c r="B24" s="624" t="s">
        <v>293</v>
      </c>
      <c r="C24" s="625"/>
      <c r="D24" s="625"/>
      <c r="E24" s="625"/>
      <c r="F24" s="625"/>
      <c r="G24" s="625"/>
      <c r="H24" s="625"/>
      <c r="I24" s="625"/>
      <c r="J24" s="625"/>
      <c r="K24" s="625"/>
      <c r="L24" s="625"/>
      <c r="M24" s="625"/>
      <c r="N24" s="625"/>
      <c r="O24" s="625"/>
      <c r="P24" s="625"/>
      <c r="Q24" s="626"/>
      <c r="R24" s="627" t="s">
        <v>128</v>
      </c>
      <c r="S24" s="628"/>
      <c r="T24" s="628"/>
      <c r="U24" s="628"/>
      <c r="V24" s="628"/>
      <c r="W24" s="628"/>
      <c r="X24" s="628"/>
      <c r="Y24" s="629"/>
      <c r="Z24" s="663" t="s">
        <v>128</v>
      </c>
      <c r="AA24" s="663"/>
      <c r="AB24" s="663"/>
      <c r="AC24" s="663"/>
      <c r="AD24" s="664" t="s">
        <v>128</v>
      </c>
      <c r="AE24" s="664"/>
      <c r="AF24" s="664"/>
      <c r="AG24" s="664"/>
      <c r="AH24" s="664"/>
      <c r="AI24" s="664"/>
      <c r="AJ24" s="664"/>
      <c r="AK24" s="664"/>
      <c r="AL24" s="630" t="s">
        <v>128</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237</v>
      </c>
      <c r="BH24" s="628"/>
      <c r="BI24" s="628"/>
      <c r="BJ24" s="628"/>
      <c r="BK24" s="628"/>
      <c r="BL24" s="628"/>
      <c r="BM24" s="628"/>
      <c r="BN24" s="629"/>
      <c r="BO24" s="663" t="s">
        <v>128</v>
      </c>
      <c r="BP24" s="663"/>
      <c r="BQ24" s="663"/>
      <c r="BR24" s="663"/>
      <c r="BS24" s="664" t="s">
        <v>128</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2748199</v>
      </c>
      <c r="CS24" s="674"/>
      <c r="CT24" s="674"/>
      <c r="CU24" s="674"/>
      <c r="CV24" s="674"/>
      <c r="CW24" s="674"/>
      <c r="CX24" s="674"/>
      <c r="CY24" s="702"/>
      <c r="CZ24" s="703">
        <v>31.1</v>
      </c>
      <c r="DA24" s="686"/>
      <c r="DB24" s="686"/>
      <c r="DC24" s="705"/>
      <c r="DD24" s="701">
        <v>1808353</v>
      </c>
      <c r="DE24" s="674"/>
      <c r="DF24" s="674"/>
      <c r="DG24" s="674"/>
      <c r="DH24" s="674"/>
      <c r="DI24" s="674"/>
      <c r="DJ24" s="674"/>
      <c r="DK24" s="702"/>
      <c r="DL24" s="701">
        <v>1629351</v>
      </c>
      <c r="DM24" s="674"/>
      <c r="DN24" s="674"/>
      <c r="DO24" s="674"/>
      <c r="DP24" s="674"/>
      <c r="DQ24" s="674"/>
      <c r="DR24" s="674"/>
      <c r="DS24" s="674"/>
      <c r="DT24" s="674"/>
      <c r="DU24" s="674"/>
      <c r="DV24" s="702"/>
      <c r="DW24" s="703">
        <v>43.6</v>
      </c>
      <c r="DX24" s="686"/>
      <c r="DY24" s="686"/>
      <c r="DZ24" s="686"/>
      <c r="EA24" s="686"/>
      <c r="EB24" s="686"/>
      <c r="EC24" s="704"/>
    </row>
    <row r="25" spans="2:133" ht="11.25" customHeight="1" x14ac:dyDescent="0.15">
      <c r="B25" s="624" t="s">
        <v>296</v>
      </c>
      <c r="C25" s="625"/>
      <c r="D25" s="625"/>
      <c r="E25" s="625"/>
      <c r="F25" s="625"/>
      <c r="G25" s="625"/>
      <c r="H25" s="625"/>
      <c r="I25" s="625"/>
      <c r="J25" s="625"/>
      <c r="K25" s="625"/>
      <c r="L25" s="625"/>
      <c r="M25" s="625"/>
      <c r="N25" s="625"/>
      <c r="O25" s="625"/>
      <c r="P25" s="625"/>
      <c r="Q25" s="626"/>
      <c r="R25" s="627">
        <v>3975552</v>
      </c>
      <c r="S25" s="628"/>
      <c r="T25" s="628"/>
      <c r="U25" s="628"/>
      <c r="V25" s="628"/>
      <c r="W25" s="628"/>
      <c r="X25" s="628"/>
      <c r="Y25" s="629"/>
      <c r="Z25" s="663">
        <v>41.8</v>
      </c>
      <c r="AA25" s="663"/>
      <c r="AB25" s="663"/>
      <c r="AC25" s="663"/>
      <c r="AD25" s="664">
        <v>3676803</v>
      </c>
      <c r="AE25" s="664"/>
      <c r="AF25" s="664"/>
      <c r="AG25" s="664"/>
      <c r="AH25" s="664"/>
      <c r="AI25" s="664"/>
      <c r="AJ25" s="664"/>
      <c r="AK25" s="664"/>
      <c r="AL25" s="630">
        <v>99.7</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128</v>
      </c>
      <c r="BH25" s="628"/>
      <c r="BI25" s="628"/>
      <c r="BJ25" s="628"/>
      <c r="BK25" s="628"/>
      <c r="BL25" s="628"/>
      <c r="BM25" s="628"/>
      <c r="BN25" s="629"/>
      <c r="BO25" s="663" t="s">
        <v>128</v>
      </c>
      <c r="BP25" s="663"/>
      <c r="BQ25" s="663"/>
      <c r="BR25" s="663"/>
      <c r="BS25" s="664" t="s">
        <v>237</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1351454</v>
      </c>
      <c r="CS25" s="636"/>
      <c r="CT25" s="636"/>
      <c r="CU25" s="636"/>
      <c r="CV25" s="636"/>
      <c r="CW25" s="636"/>
      <c r="CX25" s="636"/>
      <c r="CY25" s="637"/>
      <c r="CZ25" s="630">
        <v>15.3</v>
      </c>
      <c r="DA25" s="638"/>
      <c r="DB25" s="638"/>
      <c r="DC25" s="639"/>
      <c r="DD25" s="633">
        <v>1078070</v>
      </c>
      <c r="DE25" s="636"/>
      <c r="DF25" s="636"/>
      <c r="DG25" s="636"/>
      <c r="DH25" s="636"/>
      <c r="DI25" s="636"/>
      <c r="DJ25" s="636"/>
      <c r="DK25" s="637"/>
      <c r="DL25" s="633">
        <v>900885</v>
      </c>
      <c r="DM25" s="636"/>
      <c r="DN25" s="636"/>
      <c r="DO25" s="636"/>
      <c r="DP25" s="636"/>
      <c r="DQ25" s="636"/>
      <c r="DR25" s="636"/>
      <c r="DS25" s="636"/>
      <c r="DT25" s="636"/>
      <c r="DU25" s="636"/>
      <c r="DV25" s="637"/>
      <c r="DW25" s="630">
        <v>24.1</v>
      </c>
      <c r="DX25" s="638"/>
      <c r="DY25" s="638"/>
      <c r="DZ25" s="638"/>
      <c r="EA25" s="638"/>
      <c r="EB25" s="638"/>
      <c r="EC25" s="652"/>
    </row>
    <row r="26" spans="2:133" ht="11.25" customHeight="1" x14ac:dyDescent="0.15">
      <c r="B26" s="624" t="s">
        <v>299</v>
      </c>
      <c r="C26" s="625"/>
      <c r="D26" s="625"/>
      <c r="E26" s="625"/>
      <c r="F26" s="625"/>
      <c r="G26" s="625"/>
      <c r="H26" s="625"/>
      <c r="I26" s="625"/>
      <c r="J26" s="625"/>
      <c r="K26" s="625"/>
      <c r="L26" s="625"/>
      <c r="M26" s="625"/>
      <c r="N26" s="625"/>
      <c r="O26" s="625"/>
      <c r="P26" s="625"/>
      <c r="Q26" s="626"/>
      <c r="R26" s="627">
        <v>753</v>
      </c>
      <c r="S26" s="628"/>
      <c r="T26" s="628"/>
      <c r="U26" s="628"/>
      <c r="V26" s="628"/>
      <c r="W26" s="628"/>
      <c r="X26" s="628"/>
      <c r="Y26" s="629"/>
      <c r="Z26" s="663">
        <v>0</v>
      </c>
      <c r="AA26" s="663"/>
      <c r="AB26" s="663"/>
      <c r="AC26" s="663"/>
      <c r="AD26" s="664">
        <v>753</v>
      </c>
      <c r="AE26" s="664"/>
      <c r="AF26" s="664"/>
      <c r="AG26" s="664"/>
      <c r="AH26" s="664"/>
      <c r="AI26" s="664"/>
      <c r="AJ26" s="664"/>
      <c r="AK26" s="664"/>
      <c r="AL26" s="630">
        <v>0</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257</v>
      </c>
      <c r="BH26" s="628"/>
      <c r="BI26" s="628"/>
      <c r="BJ26" s="628"/>
      <c r="BK26" s="628"/>
      <c r="BL26" s="628"/>
      <c r="BM26" s="628"/>
      <c r="BN26" s="629"/>
      <c r="BO26" s="663" t="s">
        <v>237</v>
      </c>
      <c r="BP26" s="663"/>
      <c r="BQ26" s="663"/>
      <c r="BR26" s="663"/>
      <c r="BS26" s="664" t="s">
        <v>128</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697466</v>
      </c>
      <c r="CS26" s="628"/>
      <c r="CT26" s="628"/>
      <c r="CU26" s="628"/>
      <c r="CV26" s="628"/>
      <c r="CW26" s="628"/>
      <c r="CX26" s="628"/>
      <c r="CY26" s="629"/>
      <c r="CZ26" s="630">
        <v>7.9</v>
      </c>
      <c r="DA26" s="638"/>
      <c r="DB26" s="638"/>
      <c r="DC26" s="639"/>
      <c r="DD26" s="633">
        <v>551848</v>
      </c>
      <c r="DE26" s="628"/>
      <c r="DF26" s="628"/>
      <c r="DG26" s="628"/>
      <c r="DH26" s="628"/>
      <c r="DI26" s="628"/>
      <c r="DJ26" s="628"/>
      <c r="DK26" s="629"/>
      <c r="DL26" s="633" t="s">
        <v>257</v>
      </c>
      <c r="DM26" s="628"/>
      <c r="DN26" s="628"/>
      <c r="DO26" s="628"/>
      <c r="DP26" s="628"/>
      <c r="DQ26" s="628"/>
      <c r="DR26" s="628"/>
      <c r="DS26" s="628"/>
      <c r="DT26" s="628"/>
      <c r="DU26" s="628"/>
      <c r="DV26" s="629"/>
      <c r="DW26" s="630" t="s">
        <v>257</v>
      </c>
      <c r="DX26" s="638"/>
      <c r="DY26" s="638"/>
      <c r="DZ26" s="638"/>
      <c r="EA26" s="638"/>
      <c r="EB26" s="638"/>
      <c r="EC26" s="652"/>
    </row>
    <row r="27" spans="2:133" ht="11.25" customHeight="1" x14ac:dyDescent="0.15">
      <c r="B27" s="624" t="s">
        <v>302</v>
      </c>
      <c r="C27" s="625"/>
      <c r="D27" s="625"/>
      <c r="E27" s="625"/>
      <c r="F27" s="625"/>
      <c r="G27" s="625"/>
      <c r="H27" s="625"/>
      <c r="I27" s="625"/>
      <c r="J27" s="625"/>
      <c r="K27" s="625"/>
      <c r="L27" s="625"/>
      <c r="M27" s="625"/>
      <c r="N27" s="625"/>
      <c r="O27" s="625"/>
      <c r="P27" s="625"/>
      <c r="Q27" s="626"/>
      <c r="R27" s="627">
        <v>91570</v>
      </c>
      <c r="S27" s="628"/>
      <c r="T27" s="628"/>
      <c r="U27" s="628"/>
      <c r="V27" s="628"/>
      <c r="W27" s="628"/>
      <c r="X27" s="628"/>
      <c r="Y27" s="629"/>
      <c r="Z27" s="663">
        <v>1</v>
      </c>
      <c r="AA27" s="663"/>
      <c r="AB27" s="663"/>
      <c r="AC27" s="663"/>
      <c r="AD27" s="664" t="s">
        <v>237</v>
      </c>
      <c r="AE27" s="664"/>
      <c r="AF27" s="664"/>
      <c r="AG27" s="664"/>
      <c r="AH27" s="664"/>
      <c r="AI27" s="664"/>
      <c r="AJ27" s="664"/>
      <c r="AK27" s="664"/>
      <c r="AL27" s="630" t="s">
        <v>128</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1206852</v>
      </c>
      <c r="BH27" s="628"/>
      <c r="BI27" s="628"/>
      <c r="BJ27" s="628"/>
      <c r="BK27" s="628"/>
      <c r="BL27" s="628"/>
      <c r="BM27" s="628"/>
      <c r="BN27" s="629"/>
      <c r="BO27" s="663">
        <v>100</v>
      </c>
      <c r="BP27" s="663"/>
      <c r="BQ27" s="663"/>
      <c r="BR27" s="663"/>
      <c r="BS27" s="664">
        <v>10452</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801194</v>
      </c>
      <c r="CS27" s="636"/>
      <c r="CT27" s="636"/>
      <c r="CU27" s="636"/>
      <c r="CV27" s="636"/>
      <c r="CW27" s="636"/>
      <c r="CX27" s="636"/>
      <c r="CY27" s="637"/>
      <c r="CZ27" s="630">
        <v>9.1</v>
      </c>
      <c r="DA27" s="638"/>
      <c r="DB27" s="638"/>
      <c r="DC27" s="639"/>
      <c r="DD27" s="633">
        <v>181361</v>
      </c>
      <c r="DE27" s="636"/>
      <c r="DF27" s="636"/>
      <c r="DG27" s="636"/>
      <c r="DH27" s="636"/>
      <c r="DI27" s="636"/>
      <c r="DJ27" s="636"/>
      <c r="DK27" s="637"/>
      <c r="DL27" s="633">
        <v>179544</v>
      </c>
      <c r="DM27" s="636"/>
      <c r="DN27" s="636"/>
      <c r="DO27" s="636"/>
      <c r="DP27" s="636"/>
      <c r="DQ27" s="636"/>
      <c r="DR27" s="636"/>
      <c r="DS27" s="636"/>
      <c r="DT27" s="636"/>
      <c r="DU27" s="636"/>
      <c r="DV27" s="637"/>
      <c r="DW27" s="630">
        <v>4.8</v>
      </c>
      <c r="DX27" s="638"/>
      <c r="DY27" s="638"/>
      <c r="DZ27" s="638"/>
      <c r="EA27" s="638"/>
      <c r="EB27" s="638"/>
      <c r="EC27" s="652"/>
    </row>
    <row r="28" spans="2:133" ht="11.25" customHeight="1" x14ac:dyDescent="0.15">
      <c r="B28" s="624" t="s">
        <v>305</v>
      </c>
      <c r="C28" s="625"/>
      <c r="D28" s="625"/>
      <c r="E28" s="625"/>
      <c r="F28" s="625"/>
      <c r="G28" s="625"/>
      <c r="H28" s="625"/>
      <c r="I28" s="625"/>
      <c r="J28" s="625"/>
      <c r="K28" s="625"/>
      <c r="L28" s="625"/>
      <c r="M28" s="625"/>
      <c r="N28" s="625"/>
      <c r="O28" s="625"/>
      <c r="P28" s="625"/>
      <c r="Q28" s="626"/>
      <c r="R28" s="627">
        <v>153027</v>
      </c>
      <c r="S28" s="628"/>
      <c r="T28" s="628"/>
      <c r="U28" s="628"/>
      <c r="V28" s="628"/>
      <c r="W28" s="628"/>
      <c r="X28" s="628"/>
      <c r="Y28" s="629"/>
      <c r="Z28" s="663">
        <v>1.6</v>
      </c>
      <c r="AA28" s="663"/>
      <c r="AB28" s="663"/>
      <c r="AC28" s="663"/>
      <c r="AD28" s="664">
        <v>2997</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595551</v>
      </c>
      <c r="CS28" s="628"/>
      <c r="CT28" s="628"/>
      <c r="CU28" s="628"/>
      <c r="CV28" s="628"/>
      <c r="CW28" s="628"/>
      <c r="CX28" s="628"/>
      <c r="CY28" s="629"/>
      <c r="CZ28" s="630">
        <v>6.7</v>
      </c>
      <c r="DA28" s="638"/>
      <c r="DB28" s="638"/>
      <c r="DC28" s="639"/>
      <c r="DD28" s="633">
        <v>548922</v>
      </c>
      <c r="DE28" s="628"/>
      <c r="DF28" s="628"/>
      <c r="DG28" s="628"/>
      <c r="DH28" s="628"/>
      <c r="DI28" s="628"/>
      <c r="DJ28" s="628"/>
      <c r="DK28" s="629"/>
      <c r="DL28" s="633">
        <v>548922</v>
      </c>
      <c r="DM28" s="628"/>
      <c r="DN28" s="628"/>
      <c r="DO28" s="628"/>
      <c r="DP28" s="628"/>
      <c r="DQ28" s="628"/>
      <c r="DR28" s="628"/>
      <c r="DS28" s="628"/>
      <c r="DT28" s="628"/>
      <c r="DU28" s="628"/>
      <c r="DV28" s="629"/>
      <c r="DW28" s="630">
        <v>14.7</v>
      </c>
      <c r="DX28" s="638"/>
      <c r="DY28" s="638"/>
      <c r="DZ28" s="638"/>
      <c r="EA28" s="638"/>
      <c r="EB28" s="638"/>
      <c r="EC28" s="652"/>
    </row>
    <row r="29" spans="2:133" ht="11.25" customHeight="1" x14ac:dyDescent="0.15">
      <c r="B29" s="624" t="s">
        <v>307</v>
      </c>
      <c r="C29" s="625"/>
      <c r="D29" s="625"/>
      <c r="E29" s="625"/>
      <c r="F29" s="625"/>
      <c r="G29" s="625"/>
      <c r="H29" s="625"/>
      <c r="I29" s="625"/>
      <c r="J29" s="625"/>
      <c r="K29" s="625"/>
      <c r="L29" s="625"/>
      <c r="M29" s="625"/>
      <c r="N29" s="625"/>
      <c r="O29" s="625"/>
      <c r="P29" s="625"/>
      <c r="Q29" s="626"/>
      <c r="R29" s="627">
        <v>41203</v>
      </c>
      <c r="S29" s="628"/>
      <c r="T29" s="628"/>
      <c r="U29" s="628"/>
      <c r="V29" s="628"/>
      <c r="W29" s="628"/>
      <c r="X29" s="628"/>
      <c r="Y29" s="629"/>
      <c r="Z29" s="663">
        <v>0.4</v>
      </c>
      <c r="AA29" s="663"/>
      <c r="AB29" s="663"/>
      <c r="AC29" s="663"/>
      <c r="AD29" s="664" t="s">
        <v>237</v>
      </c>
      <c r="AE29" s="664"/>
      <c r="AF29" s="664"/>
      <c r="AG29" s="664"/>
      <c r="AH29" s="664"/>
      <c r="AI29" s="664"/>
      <c r="AJ29" s="664"/>
      <c r="AK29" s="664"/>
      <c r="AL29" s="630" t="s">
        <v>237</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72</v>
      </c>
      <c r="CG29" s="625"/>
      <c r="CH29" s="625"/>
      <c r="CI29" s="625"/>
      <c r="CJ29" s="625"/>
      <c r="CK29" s="625"/>
      <c r="CL29" s="625"/>
      <c r="CM29" s="625"/>
      <c r="CN29" s="625"/>
      <c r="CO29" s="625"/>
      <c r="CP29" s="625"/>
      <c r="CQ29" s="626"/>
      <c r="CR29" s="627">
        <v>595487</v>
      </c>
      <c r="CS29" s="636"/>
      <c r="CT29" s="636"/>
      <c r="CU29" s="636"/>
      <c r="CV29" s="636"/>
      <c r="CW29" s="636"/>
      <c r="CX29" s="636"/>
      <c r="CY29" s="637"/>
      <c r="CZ29" s="630">
        <v>6.7</v>
      </c>
      <c r="DA29" s="638"/>
      <c r="DB29" s="638"/>
      <c r="DC29" s="639"/>
      <c r="DD29" s="633">
        <v>548858</v>
      </c>
      <c r="DE29" s="636"/>
      <c r="DF29" s="636"/>
      <c r="DG29" s="636"/>
      <c r="DH29" s="636"/>
      <c r="DI29" s="636"/>
      <c r="DJ29" s="636"/>
      <c r="DK29" s="637"/>
      <c r="DL29" s="633">
        <v>548858</v>
      </c>
      <c r="DM29" s="636"/>
      <c r="DN29" s="636"/>
      <c r="DO29" s="636"/>
      <c r="DP29" s="636"/>
      <c r="DQ29" s="636"/>
      <c r="DR29" s="636"/>
      <c r="DS29" s="636"/>
      <c r="DT29" s="636"/>
      <c r="DU29" s="636"/>
      <c r="DV29" s="637"/>
      <c r="DW29" s="630">
        <v>14.7</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1356134</v>
      </c>
      <c r="S30" s="628"/>
      <c r="T30" s="628"/>
      <c r="U30" s="628"/>
      <c r="V30" s="628"/>
      <c r="W30" s="628"/>
      <c r="X30" s="628"/>
      <c r="Y30" s="629"/>
      <c r="Z30" s="663">
        <v>14.3</v>
      </c>
      <c r="AA30" s="663"/>
      <c r="AB30" s="663"/>
      <c r="AC30" s="663"/>
      <c r="AD30" s="664" t="s">
        <v>237</v>
      </c>
      <c r="AE30" s="664"/>
      <c r="AF30" s="664"/>
      <c r="AG30" s="664"/>
      <c r="AH30" s="664"/>
      <c r="AI30" s="664"/>
      <c r="AJ30" s="664"/>
      <c r="AK30" s="664"/>
      <c r="AL30" s="630" t="s">
        <v>237</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577090</v>
      </c>
      <c r="CS30" s="628"/>
      <c r="CT30" s="628"/>
      <c r="CU30" s="628"/>
      <c r="CV30" s="628"/>
      <c r="CW30" s="628"/>
      <c r="CX30" s="628"/>
      <c r="CY30" s="629"/>
      <c r="CZ30" s="630">
        <v>6.5</v>
      </c>
      <c r="DA30" s="638"/>
      <c r="DB30" s="638"/>
      <c r="DC30" s="639"/>
      <c r="DD30" s="633">
        <v>533189</v>
      </c>
      <c r="DE30" s="628"/>
      <c r="DF30" s="628"/>
      <c r="DG30" s="628"/>
      <c r="DH30" s="628"/>
      <c r="DI30" s="628"/>
      <c r="DJ30" s="628"/>
      <c r="DK30" s="629"/>
      <c r="DL30" s="633">
        <v>533189</v>
      </c>
      <c r="DM30" s="628"/>
      <c r="DN30" s="628"/>
      <c r="DO30" s="628"/>
      <c r="DP30" s="628"/>
      <c r="DQ30" s="628"/>
      <c r="DR30" s="628"/>
      <c r="DS30" s="628"/>
      <c r="DT30" s="628"/>
      <c r="DU30" s="628"/>
      <c r="DV30" s="629"/>
      <c r="DW30" s="630">
        <v>14.3</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237</v>
      </c>
      <c r="S31" s="628"/>
      <c r="T31" s="628"/>
      <c r="U31" s="628"/>
      <c r="V31" s="628"/>
      <c r="W31" s="628"/>
      <c r="X31" s="628"/>
      <c r="Y31" s="629"/>
      <c r="Z31" s="663" t="s">
        <v>128</v>
      </c>
      <c r="AA31" s="663"/>
      <c r="AB31" s="663"/>
      <c r="AC31" s="663"/>
      <c r="AD31" s="664" t="s">
        <v>128</v>
      </c>
      <c r="AE31" s="664"/>
      <c r="AF31" s="664"/>
      <c r="AG31" s="664"/>
      <c r="AH31" s="664"/>
      <c r="AI31" s="664"/>
      <c r="AJ31" s="664"/>
      <c r="AK31" s="664"/>
      <c r="AL31" s="630" t="s">
        <v>257</v>
      </c>
      <c r="AM31" s="631"/>
      <c r="AN31" s="631"/>
      <c r="AO31" s="665"/>
      <c r="AP31" s="688" t="s">
        <v>314</v>
      </c>
      <c r="AQ31" s="689"/>
      <c r="AR31" s="689"/>
      <c r="AS31" s="689"/>
      <c r="AT31" s="690" t="s">
        <v>315</v>
      </c>
      <c r="AU31" s="218"/>
      <c r="AV31" s="218"/>
      <c r="AW31" s="218"/>
      <c r="AX31" s="676" t="s">
        <v>189</v>
      </c>
      <c r="AY31" s="677"/>
      <c r="AZ31" s="677"/>
      <c r="BA31" s="677"/>
      <c r="BB31" s="677"/>
      <c r="BC31" s="677"/>
      <c r="BD31" s="677"/>
      <c r="BE31" s="677"/>
      <c r="BF31" s="678"/>
      <c r="BG31" s="684">
        <v>99.8</v>
      </c>
      <c r="BH31" s="685"/>
      <c r="BI31" s="685"/>
      <c r="BJ31" s="685"/>
      <c r="BK31" s="685"/>
      <c r="BL31" s="685"/>
      <c r="BM31" s="686">
        <v>99.1</v>
      </c>
      <c r="BN31" s="685"/>
      <c r="BO31" s="685"/>
      <c r="BP31" s="685"/>
      <c r="BQ31" s="687"/>
      <c r="BR31" s="684">
        <v>99.6</v>
      </c>
      <c r="BS31" s="685"/>
      <c r="BT31" s="685"/>
      <c r="BU31" s="685"/>
      <c r="BV31" s="685"/>
      <c r="BW31" s="685"/>
      <c r="BX31" s="686">
        <v>98.6</v>
      </c>
      <c r="BY31" s="685"/>
      <c r="BZ31" s="685"/>
      <c r="CA31" s="685"/>
      <c r="CB31" s="687"/>
      <c r="CD31" s="642"/>
      <c r="CE31" s="643"/>
      <c r="CF31" s="624" t="s">
        <v>316</v>
      </c>
      <c r="CG31" s="625"/>
      <c r="CH31" s="625"/>
      <c r="CI31" s="625"/>
      <c r="CJ31" s="625"/>
      <c r="CK31" s="625"/>
      <c r="CL31" s="625"/>
      <c r="CM31" s="625"/>
      <c r="CN31" s="625"/>
      <c r="CO31" s="625"/>
      <c r="CP31" s="625"/>
      <c r="CQ31" s="626"/>
      <c r="CR31" s="627">
        <v>18397</v>
      </c>
      <c r="CS31" s="636"/>
      <c r="CT31" s="636"/>
      <c r="CU31" s="636"/>
      <c r="CV31" s="636"/>
      <c r="CW31" s="636"/>
      <c r="CX31" s="636"/>
      <c r="CY31" s="637"/>
      <c r="CZ31" s="630">
        <v>0.2</v>
      </c>
      <c r="DA31" s="638"/>
      <c r="DB31" s="638"/>
      <c r="DC31" s="639"/>
      <c r="DD31" s="633">
        <v>15669</v>
      </c>
      <c r="DE31" s="636"/>
      <c r="DF31" s="636"/>
      <c r="DG31" s="636"/>
      <c r="DH31" s="636"/>
      <c r="DI31" s="636"/>
      <c r="DJ31" s="636"/>
      <c r="DK31" s="637"/>
      <c r="DL31" s="633">
        <v>15669</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600934</v>
      </c>
      <c r="S32" s="628"/>
      <c r="T32" s="628"/>
      <c r="U32" s="628"/>
      <c r="V32" s="628"/>
      <c r="W32" s="628"/>
      <c r="X32" s="628"/>
      <c r="Y32" s="629"/>
      <c r="Z32" s="663">
        <v>6.3</v>
      </c>
      <c r="AA32" s="663"/>
      <c r="AB32" s="663"/>
      <c r="AC32" s="663"/>
      <c r="AD32" s="664" t="s">
        <v>128</v>
      </c>
      <c r="AE32" s="664"/>
      <c r="AF32" s="664"/>
      <c r="AG32" s="664"/>
      <c r="AH32" s="664"/>
      <c r="AI32" s="664"/>
      <c r="AJ32" s="664"/>
      <c r="AK32" s="664"/>
      <c r="AL32" s="630" t="s">
        <v>257</v>
      </c>
      <c r="AM32" s="631"/>
      <c r="AN32" s="631"/>
      <c r="AO32" s="665"/>
      <c r="AP32" s="666"/>
      <c r="AQ32" s="667"/>
      <c r="AR32" s="667"/>
      <c r="AS32" s="667"/>
      <c r="AT32" s="691"/>
      <c r="AU32" s="214" t="s">
        <v>318</v>
      </c>
      <c r="AX32" s="624" t="s">
        <v>319</v>
      </c>
      <c r="AY32" s="625"/>
      <c r="AZ32" s="625"/>
      <c r="BA32" s="625"/>
      <c r="BB32" s="625"/>
      <c r="BC32" s="625"/>
      <c r="BD32" s="625"/>
      <c r="BE32" s="625"/>
      <c r="BF32" s="626"/>
      <c r="BG32" s="683">
        <v>99.7</v>
      </c>
      <c r="BH32" s="636"/>
      <c r="BI32" s="636"/>
      <c r="BJ32" s="636"/>
      <c r="BK32" s="636"/>
      <c r="BL32" s="636"/>
      <c r="BM32" s="631">
        <v>98.9</v>
      </c>
      <c r="BN32" s="636"/>
      <c r="BO32" s="636"/>
      <c r="BP32" s="636"/>
      <c r="BQ32" s="661"/>
      <c r="BR32" s="683">
        <v>99.5</v>
      </c>
      <c r="BS32" s="636"/>
      <c r="BT32" s="636"/>
      <c r="BU32" s="636"/>
      <c r="BV32" s="636"/>
      <c r="BW32" s="636"/>
      <c r="BX32" s="631">
        <v>98.3</v>
      </c>
      <c r="BY32" s="636"/>
      <c r="BZ32" s="636"/>
      <c r="CA32" s="636"/>
      <c r="CB32" s="661"/>
      <c r="CD32" s="644"/>
      <c r="CE32" s="645"/>
      <c r="CF32" s="624" t="s">
        <v>320</v>
      </c>
      <c r="CG32" s="625"/>
      <c r="CH32" s="625"/>
      <c r="CI32" s="625"/>
      <c r="CJ32" s="625"/>
      <c r="CK32" s="625"/>
      <c r="CL32" s="625"/>
      <c r="CM32" s="625"/>
      <c r="CN32" s="625"/>
      <c r="CO32" s="625"/>
      <c r="CP32" s="625"/>
      <c r="CQ32" s="626"/>
      <c r="CR32" s="627">
        <v>64</v>
      </c>
      <c r="CS32" s="628"/>
      <c r="CT32" s="628"/>
      <c r="CU32" s="628"/>
      <c r="CV32" s="628"/>
      <c r="CW32" s="628"/>
      <c r="CX32" s="628"/>
      <c r="CY32" s="629"/>
      <c r="CZ32" s="630">
        <v>0</v>
      </c>
      <c r="DA32" s="638"/>
      <c r="DB32" s="638"/>
      <c r="DC32" s="639"/>
      <c r="DD32" s="633">
        <v>64</v>
      </c>
      <c r="DE32" s="628"/>
      <c r="DF32" s="628"/>
      <c r="DG32" s="628"/>
      <c r="DH32" s="628"/>
      <c r="DI32" s="628"/>
      <c r="DJ32" s="628"/>
      <c r="DK32" s="629"/>
      <c r="DL32" s="633">
        <v>64</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10521</v>
      </c>
      <c r="S33" s="628"/>
      <c r="T33" s="628"/>
      <c r="U33" s="628"/>
      <c r="V33" s="628"/>
      <c r="W33" s="628"/>
      <c r="X33" s="628"/>
      <c r="Y33" s="629"/>
      <c r="Z33" s="663">
        <v>0.1</v>
      </c>
      <c r="AA33" s="663"/>
      <c r="AB33" s="663"/>
      <c r="AC33" s="663"/>
      <c r="AD33" s="664">
        <v>1879</v>
      </c>
      <c r="AE33" s="664"/>
      <c r="AF33" s="664"/>
      <c r="AG33" s="664"/>
      <c r="AH33" s="664"/>
      <c r="AI33" s="664"/>
      <c r="AJ33" s="664"/>
      <c r="AK33" s="664"/>
      <c r="AL33" s="630">
        <v>0.1</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99.8</v>
      </c>
      <c r="BH33" s="612"/>
      <c r="BI33" s="612"/>
      <c r="BJ33" s="612"/>
      <c r="BK33" s="612"/>
      <c r="BL33" s="612"/>
      <c r="BM33" s="656">
        <v>99.2</v>
      </c>
      <c r="BN33" s="612"/>
      <c r="BO33" s="612"/>
      <c r="BP33" s="612"/>
      <c r="BQ33" s="650"/>
      <c r="BR33" s="682">
        <v>99.7</v>
      </c>
      <c r="BS33" s="612"/>
      <c r="BT33" s="612"/>
      <c r="BU33" s="612"/>
      <c r="BV33" s="612"/>
      <c r="BW33" s="612"/>
      <c r="BX33" s="656">
        <v>98.8</v>
      </c>
      <c r="BY33" s="612"/>
      <c r="BZ33" s="612"/>
      <c r="CA33" s="612"/>
      <c r="CB33" s="650"/>
      <c r="CD33" s="624" t="s">
        <v>323</v>
      </c>
      <c r="CE33" s="625"/>
      <c r="CF33" s="625"/>
      <c r="CG33" s="625"/>
      <c r="CH33" s="625"/>
      <c r="CI33" s="625"/>
      <c r="CJ33" s="625"/>
      <c r="CK33" s="625"/>
      <c r="CL33" s="625"/>
      <c r="CM33" s="625"/>
      <c r="CN33" s="625"/>
      <c r="CO33" s="625"/>
      <c r="CP33" s="625"/>
      <c r="CQ33" s="626"/>
      <c r="CR33" s="627">
        <v>3976182</v>
      </c>
      <c r="CS33" s="636"/>
      <c r="CT33" s="636"/>
      <c r="CU33" s="636"/>
      <c r="CV33" s="636"/>
      <c r="CW33" s="636"/>
      <c r="CX33" s="636"/>
      <c r="CY33" s="637"/>
      <c r="CZ33" s="630">
        <v>45</v>
      </c>
      <c r="DA33" s="638"/>
      <c r="DB33" s="638"/>
      <c r="DC33" s="639"/>
      <c r="DD33" s="633">
        <v>2471795</v>
      </c>
      <c r="DE33" s="636"/>
      <c r="DF33" s="636"/>
      <c r="DG33" s="636"/>
      <c r="DH33" s="636"/>
      <c r="DI33" s="636"/>
      <c r="DJ33" s="636"/>
      <c r="DK33" s="637"/>
      <c r="DL33" s="633">
        <v>1285306</v>
      </c>
      <c r="DM33" s="636"/>
      <c r="DN33" s="636"/>
      <c r="DO33" s="636"/>
      <c r="DP33" s="636"/>
      <c r="DQ33" s="636"/>
      <c r="DR33" s="636"/>
      <c r="DS33" s="636"/>
      <c r="DT33" s="636"/>
      <c r="DU33" s="636"/>
      <c r="DV33" s="637"/>
      <c r="DW33" s="630">
        <v>34.4</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283613</v>
      </c>
      <c r="S34" s="628"/>
      <c r="T34" s="628"/>
      <c r="U34" s="628"/>
      <c r="V34" s="628"/>
      <c r="W34" s="628"/>
      <c r="X34" s="628"/>
      <c r="Y34" s="629"/>
      <c r="Z34" s="663">
        <v>3</v>
      </c>
      <c r="AA34" s="663"/>
      <c r="AB34" s="663"/>
      <c r="AC34" s="663"/>
      <c r="AD34" s="664" t="s">
        <v>128</v>
      </c>
      <c r="AE34" s="664"/>
      <c r="AF34" s="664"/>
      <c r="AG34" s="664"/>
      <c r="AH34" s="664"/>
      <c r="AI34" s="664"/>
      <c r="AJ34" s="664"/>
      <c r="AK34" s="664"/>
      <c r="AL34" s="630" t="s">
        <v>237</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1099047</v>
      </c>
      <c r="CS34" s="628"/>
      <c r="CT34" s="628"/>
      <c r="CU34" s="628"/>
      <c r="CV34" s="628"/>
      <c r="CW34" s="628"/>
      <c r="CX34" s="628"/>
      <c r="CY34" s="629"/>
      <c r="CZ34" s="630">
        <v>12.4</v>
      </c>
      <c r="DA34" s="638"/>
      <c r="DB34" s="638"/>
      <c r="DC34" s="639"/>
      <c r="DD34" s="633">
        <v>546308</v>
      </c>
      <c r="DE34" s="628"/>
      <c r="DF34" s="628"/>
      <c r="DG34" s="628"/>
      <c r="DH34" s="628"/>
      <c r="DI34" s="628"/>
      <c r="DJ34" s="628"/>
      <c r="DK34" s="629"/>
      <c r="DL34" s="633">
        <v>423210</v>
      </c>
      <c r="DM34" s="628"/>
      <c r="DN34" s="628"/>
      <c r="DO34" s="628"/>
      <c r="DP34" s="628"/>
      <c r="DQ34" s="628"/>
      <c r="DR34" s="628"/>
      <c r="DS34" s="628"/>
      <c r="DT34" s="628"/>
      <c r="DU34" s="628"/>
      <c r="DV34" s="629"/>
      <c r="DW34" s="630">
        <v>11.3</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949891</v>
      </c>
      <c r="S35" s="628"/>
      <c r="T35" s="628"/>
      <c r="U35" s="628"/>
      <c r="V35" s="628"/>
      <c r="W35" s="628"/>
      <c r="X35" s="628"/>
      <c r="Y35" s="629"/>
      <c r="Z35" s="663">
        <v>10</v>
      </c>
      <c r="AA35" s="663"/>
      <c r="AB35" s="663"/>
      <c r="AC35" s="663"/>
      <c r="AD35" s="664" t="s">
        <v>128</v>
      </c>
      <c r="AE35" s="664"/>
      <c r="AF35" s="664"/>
      <c r="AG35" s="664"/>
      <c r="AH35" s="664"/>
      <c r="AI35" s="664"/>
      <c r="AJ35" s="664"/>
      <c r="AK35" s="664"/>
      <c r="AL35" s="630" t="s">
        <v>257</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200437</v>
      </c>
      <c r="CS35" s="636"/>
      <c r="CT35" s="636"/>
      <c r="CU35" s="636"/>
      <c r="CV35" s="636"/>
      <c r="CW35" s="636"/>
      <c r="CX35" s="636"/>
      <c r="CY35" s="637"/>
      <c r="CZ35" s="630">
        <v>2.2999999999999998</v>
      </c>
      <c r="DA35" s="638"/>
      <c r="DB35" s="638"/>
      <c r="DC35" s="639"/>
      <c r="DD35" s="633">
        <v>172196</v>
      </c>
      <c r="DE35" s="636"/>
      <c r="DF35" s="636"/>
      <c r="DG35" s="636"/>
      <c r="DH35" s="636"/>
      <c r="DI35" s="636"/>
      <c r="DJ35" s="636"/>
      <c r="DK35" s="637"/>
      <c r="DL35" s="633">
        <v>115695</v>
      </c>
      <c r="DM35" s="636"/>
      <c r="DN35" s="636"/>
      <c r="DO35" s="636"/>
      <c r="DP35" s="636"/>
      <c r="DQ35" s="636"/>
      <c r="DR35" s="636"/>
      <c r="DS35" s="636"/>
      <c r="DT35" s="636"/>
      <c r="DU35" s="636"/>
      <c r="DV35" s="637"/>
      <c r="DW35" s="630">
        <v>3.1</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367185</v>
      </c>
      <c r="S36" s="628"/>
      <c r="T36" s="628"/>
      <c r="U36" s="628"/>
      <c r="V36" s="628"/>
      <c r="W36" s="628"/>
      <c r="X36" s="628"/>
      <c r="Y36" s="629"/>
      <c r="Z36" s="663">
        <v>3.9</v>
      </c>
      <c r="AA36" s="663"/>
      <c r="AB36" s="663"/>
      <c r="AC36" s="663"/>
      <c r="AD36" s="664" t="s">
        <v>128</v>
      </c>
      <c r="AE36" s="664"/>
      <c r="AF36" s="664"/>
      <c r="AG36" s="664"/>
      <c r="AH36" s="664"/>
      <c r="AI36" s="664"/>
      <c r="AJ36" s="664"/>
      <c r="AK36" s="664"/>
      <c r="AL36" s="630" t="s">
        <v>128</v>
      </c>
      <c r="AM36" s="631"/>
      <c r="AN36" s="631"/>
      <c r="AO36" s="665"/>
      <c r="AP36" s="222"/>
      <c r="AQ36" s="670" t="s">
        <v>331</v>
      </c>
      <c r="AR36" s="671"/>
      <c r="AS36" s="671"/>
      <c r="AT36" s="671"/>
      <c r="AU36" s="671"/>
      <c r="AV36" s="671"/>
      <c r="AW36" s="671"/>
      <c r="AX36" s="671"/>
      <c r="AY36" s="672"/>
      <c r="AZ36" s="673">
        <v>231421</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t="s">
        <v>128</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1951052</v>
      </c>
      <c r="CS36" s="628"/>
      <c r="CT36" s="628"/>
      <c r="CU36" s="628"/>
      <c r="CV36" s="628"/>
      <c r="CW36" s="628"/>
      <c r="CX36" s="628"/>
      <c r="CY36" s="629"/>
      <c r="CZ36" s="630">
        <v>22.1</v>
      </c>
      <c r="DA36" s="638"/>
      <c r="DB36" s="638"/>
      <c r="DC36" s="639"/>
      <c r="DD36" s="633">
        <v>1340769</v>
      </c>
      <c r="DE36" s="628"/>
      <c r="DF36" s="628"/>
      <c r="DG36" s="628"/>
      <c r="DH36" s="628"/>
      <c r="DI36" s="628"/>
      <c r="DJ36" s="628"/>
      <c r="DK36" s="629"/>
      <c r="DL36" s="633">
        <v>746401</v>
      </c>
      <c r="DM36" s="628"/>
      <c r="DN36" s="628"/>
      <c r="DO36" s="628"/>
      <c r="DP36" s="628"/>
      <c r="DQ36" s="628"/>
      <c r="DR36" s="628"/>
      <c r="DS36" s="628"/>
      <c r="DT36" s="628"/>
      <c r="DU36" s="628"/>
      <c r="DV36" s="629"/>
      <c r="DW36" s="630">
        <v>20</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194930</v>
      </c>
      <c r="S37" s="628"/>
      <c r="T37" s="628"/>
      <c r="U37" s="628"/>
      <c r="V37" s="628"/>
      <c r="W37" s="628"/>
      <c r="X37" s="628"/>
      <c r="Y37" s="629"/>
      <c r="Z37" s="663">
        <v>2</v>
      </c>
      <c r="AA37" s="663"/>
      <c r="AB37" s="663"/>
      <c r="AC37" s="663"/>
      <c r="AD37" s="664">
        <v>6247</v>
      </c>
      <c r="AE37" s="664"/>
      <c r="AF37" s="664"/>
      <c r="AG37" s="664"/>
      <c r="AH37" s="664"/>
      <c r="AI37" s="664"/>
      <c r="AJ37" s="664"/>
      <c r="AK37" s="664"/>
      <c r="AL37" s="630">
        <v>0.2</v>
      </c>
      <c r="AM37" s="631"/>
      <c r="AN37" s="631"/>
      <c r="AO37" s="665"/>
      <c r="AQ37" s="658" t="s">
        <v>335</v>
      </c>
      <c r="AR37" s="659"/>
      <c r="AS37" s="659"/>
      <c r="AT37" s="659"/>
      <c r="AU37" s="659"/>
      <c r="AV37" s="659"/>
      <c r="AW37" s="659"/>
      <c r="AX37" s="659"/>
      <c r="AY37" s="660"/>
      <c r="AZ37" s="627">
        <v>108807</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t="s">
        <v>237</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658895</v>
      </c>
      <c r="CS37" s="636"/>
      <c r="CT37" s="636"/>
      <c r="CU37" s="636"/>
      <c r="CV37" s="636"/>
      <c r="CW37" s="636"/>
      <c r="CX37" s="636"/>
      <c r="CY37" s="637"/>
      <c r="CZ37" s="630">
        <v>7.5</v>
      </c>
      <c r="DA37" s="638"/>
      <c r="DB37" s="638"/>
      <c r="DC37" s="639"/>
      <c r="DD37" s="633">
        <v>598398</v>
      </c>
      <c r="DE37" s="636"/>
      <c r="DF37" s="636"/>
      <c r="DG37" s="636"/>
      <c r="DH37" s="636"/>
      <c r="DI37" s="636"/>
      <c r="DJ37" s="636"/>
      <c r="DK37" s="637"/>
      <c r="DL37" s="633">
        <v>598398</v>
      </c>
      <c r="DM37" s="636"/>
      <c r="DN37" s="636"/>
      <c r="DO37" s="636"/>
      <c r="DP37" s="636"/>
      <c r="DQ37" s="636"/>
      <c r="DR37" s="636"/>
      <c r="DS37" s="636"/>
      <c r="DT37" s="636"/>
      <c r="DU37" s="636"/>
      <c r="DV37" s="637"/>
      <c r="DW37" s="630">
        <v>16</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1487311</v>
      </c>
      <c r="S38" s="628"/>
      <c r="T38" s="628"/>
      <c r="U38" s="628"/>
      <c r="V38" s="628"/>
      <c r="W38" s="628"/>
      <c r="X38" s="628"/>
      <c r="Y38" s="629"/>
      <c r="Z38" s="663">
        <v>15.6</v>
      </c>
      <c r="AA38" s="663"/>
      <c r="AB38" s="663"/>
      <c r="AC38" s="663"/>
      <c r="AD38" s="664" t="s">
        <v>128</v>
      </c>
      <c r="AE38" s="664"/>
      <c r="AF38" s="664"/>
      <c r="AG38" s="664"/>
      <c r="AH38" s="664"/>
      <c r="AI38" s="664"/>
      <c r="AJ38" s="664"/>
      <c r="AK38" s="664"/>
      <c r="AL38" s="630" t="s">
        <v>128</v>
      </c>
      <c r="AM38" s="631"/>
      <c r="AN38" s="631"/>
      <c r="AO38" s="665"/>
      <c r="AQ38" s="658" t="s">
        <v>339</v>
      </c>
      <c r="AR38" s="659"/>
      <c r="AS38" s="659"/>
      <c r="AT38" s="659"/>
      <c r="AU38" s="659"/>
      <c r="AV38" s="659"/>
      <c r="AW38" s="659"/>
      <c r="AX38" s="659"/>
      <c r="AY38" s="660"/>
      <c r="AZ38" s="627">
        <v>99698</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1091</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22916</v>
      </c>
      <c r="CS38" s="628"/>
      <c r="CT38" s="628"/>
      <c r="CU38" s="628"/>
      <c r="CV38" s="628"/>
      <c r="CW38" s="628"/>
      <c r="CX38" s="628"/>
      <c r="CY38" s="629"/>
      <c r="CZ38" s="630">
        <v>0.3</v>
      </c>
      <c r="DA38" s="638"/>
      <c r="DB38" s="638"/>
      <c r="DC38" s="639"/>
      <c r="DD38" s="633">
        <v>22526</v>
      </c>
      <c r="DE38" s="628"/>
      <c r="DF38" s="628"/>
      <c r="DG38" s="628"/>
      <c r="DH38" s="628"/>
      <c r="DI38" s="628"/>
      <c r="DJ38" s="628"/>
      <c r="DK38" s="629"/>
      <c r="DL38" s="633" t="s">
        <v>128</v>
      </c>
      <c r="DM38" s="628"/>
      <c r="DN38" s="628"/>
      <c r="DO38" s="628"/>
      <c r="DP38" s="628"/>
      <c r="DQ38" s="628"/>
      <c r="DR38" s="628"/>
      <c r="DS38" s="628"/>
      <c r="DT38" s="628"/>
      <c r="DU38" s="628"/>
      <c r="DV38" s="629"/>
      <c r="DW38" s="630" t="s">
        <v>128</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237</v>
      </c>
      <c r="S39" s="628"/>
      <c r="T39" s="628"/>
      <c r="U39" s="628"/>
      <c r="V39" s="628"/>
      <c r="W39" s="628"/>
      <c r="X39" s="628"/>
      <c r="Y39" s="629"/>
      <c r="Z39" s="663" t="s">
        <v>237</v>
      </c>
      <c r="AA39" s="663"/>
      <c r="AB39" s="663"/>
      <c r="AC39" s="663"/>
      <c r="AD39" s="664" t="s">
        <v>237</v>
      </c>
      <c r="AE39" s="664"/>
      <c r="AF39" s="664"/>
      <c r="AG39" s="664"/>
      <c r="AH39" s="664"/>
      <c r="AI39" s="664"/>
      <c r="AJ39" s="664"/>
      <c r="AK39" s="664"/>
      <c r="AL39" s="630" t="s">
        <v>128</v>
      </c>
      <c r="AM39" s="631"/>
      <c r="AN39" s="631"/>
      <c r="AO39" s="665"/>
      <c r="AQ39" s="658" t="s">
        <v>343</v>
      </c>
      <c r="AR39" s="659"/>
      <c r="AS39" s="659"/>
      <c r="AT39" s="659"/>
      <c r="AU39" s="659"/>
      <c r="AV39" s="659"/>
      <c r="AW39" s="659"/>
      <c r="AX39" s="659"/>
      <c r="AY39" s="660"/>
      <c r="AZ39" s="627">
        <v>7001</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1755</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652730</v>
      </c>
      <c r="CS39" s="636"/>
      <c r="CT39" s="636"/>
      <c r="CU39" s="636"/>
      <c r="CV39" s="636"/>
      <c r="CW39" s="636"/>
      <c r="CX39" s="636"/>
      <c r="CY39" s="637"/>
      <c r="CZ39" s="630">
        <v>7.4</v>
      </c>
      <c r="DA39" s="638"/>
      <c r="DB39" s="638"/>
      <c r="DC39" s="639"/>
      <c r="DD39" s="633">
        <v>339996</v>
      </c>
      <c r="DE39" s="636"/>
      <c r="DF39" s="636"/>
      <c r="DG39" s="636"/>
      <c r="DH39" s="636"/>
      <c r="DI39" s="636"/>
      <c r="DJ39" s="636"/>
      <c r="DK39" s="637"/>
      <c r="DL39" s="633" t="s">
        <v>237</v>
      </c>
      <c r="DM39" s="636"/>
      <c r="DN39" s="636"/>
      <c r="DO39" s="636"/>
      <c r="DP39" s="636"/>
      <c r="DQ39" s="636"/>
      <c r="DR39" s="636"/>
      <c r="DS39" s="636"/>
      <c r="DT39" s="636"/>
      <c r="DU39" s="636"/>
      <c r="DV39" s="637"/>
      <c r="DW39" s="630" t="s">
        <v>128</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48111</v>
      </c>
      <c r="S40" s="628"/>
      <c r="T40" s="628"/>
      <c r="U40" s="628"/>
      <c r="V40" s="628"/>
      <c r="W40" s="628"/>
      <c r="X40" s="628"/>
      <c r="Y40" s="629"/>
      <c r="Z40" s="663">
        <v>0.5</v>
      </c>
      <c r="AA40" s="663"/>
      <c r="AB40" s="663"/>
      <c r="AC40" s="663"/>
      <c r="AD40" s="664" t="s">
        <v>128</v>
      </c>
      <c r="AE40" s="664"/>
      <c r="AF40" s="664"/>
      <c r="AG40" s="664"/>
      <c r="AH40" s="664"/>
      <c r="AI40" s="664"/>
      <c r="AJ40" s="664"/>
      <c r="AK40" s="664"/>
      <c r="AL40" s="630" t="s">
        <v>128</v>
      </c>
      <c r="AM40" s="631"/>
      <c r="AN40" s="631"/>
      <c r="AO40" s="665"/>
      <c r="AQ40" s="658" t="s">
        <v>347</v>
      </c>
      <c r="AR40" s="659"/>
      <c r="AS40" s="659"/>
      <c r="AT40" s="659"/>
      <c r="AU40" s="659"/>
      <c r="AV40" s="659"/>
      <c r="AW40" s="659"/>
      <c r="AX40" s="659"/>
      <c r="AY40" s="660"/>
      <c r="AZ40" s="627" t="s">
        <v>128</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t="s">
        <v>237</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50000</v>
      </c>
      <c r="CS40" s="628"/>
      <c r="CT40" s="628"/>
      <c r="CU40" s="628"/>
      <c r="CV40" s="628"/>
      <c r="CW40" s="628"/>
      <c r="CX40" s="628"/>
      <c r="CY40" s="629"/>
      <c r="CZ40" s="630">
        <v>0.6</v>
      </c>
      <c r="DA40" s="638"/>
      <c r="DB40" s="638"/>
      <c r="DC40" s="639"/>
      <c r="DD40" s="633">
        <v>50000</v>
      </c>
      <c r="DE40" s="628"/>
      <c r="DF40" s="628"/>
      <c r="DG40" s="628"/>
      <c r="DH40" s="628"/>
      <c r="DI40" s="628"/>
      <c r="DJ40" s="628"/>
      <c r="DK40" s="629"/>
      <c r="DL40" s="633" t="s">
        <v>128</v>
      </c>
      <c r="DM40" s="628"/>
      <c r="DN40" s="628"/>
      <c r="DO40" s="628"/>
      <c r="DP40" s="628"/>
      <c r="DQ40" s="628"/>
      <c r="DR40" s="628"/>
      <c r="DS40" s="628"/>
      <c r="DT40" s="628"/>
      <c r="DU40" s="628"/>
      <c r="DV40" s="629"/>
      <c r="DW40" s="630" t="s">
        <v>237</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9512624</v>
      </c>
      <c r="S41" s="649"/>
      <c r="T41" s="649"/>
      <c r="U41" s="649"/>
      <c r="V41" s="649"/>
      <c r="W41" s="649"/>
      <c r="X41" s="649"/>
      <c r="Y41" s="653"/>
      <c r="Z41" s="654">
        <v>100</v>
      </c>
      <c r="AA41" s="654"/>
      <c r="AB41" s="654"/>
      <c r="AC41" s="654"/>
      <c r="AD41" s="655">
        <v>3688679</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15915</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128</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128</v>
      </c>
      <c r="CS41" s="636"/>
      <c r="CT41" s="636"/>
      <c r="CU41" s="636"/>
      <c r="CV41" s="636"/>
      <c r="CW41" s="636"/>
      <c r="CX41" s="636"/>
      <c r="CY41" s="637"/>
      <c r="CZ41" s="630" t="s">
        <v>128</v>
      </c>
      <c r="DA41" s="638"/>
      <c r="DB41" s="638"/>
      <c r="DC41" s="639"/>
      <c r="DD41" s="633" t="s">
        <v>257</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t="s">
        <v>128</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t="s">
        <v>257</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2114140</v>
      </c>
      <c r="CS42" s="636"/>
      <c r="CT42" s="636"/>
      <c r="CU42" s="636"/>
      <c r="CV42" s="636"/>
      <c r="CW42" s="636"/>
      <c r="CX42" s="636"/>
      <c r="CY42" s="637"/>
      <c r="CZ42" s="630">
        <v>23.9</v>
      </c>
      <c r="DA42" s="638"/>
      <c r="DB42" s="638"/>
      <c r="DC42" s="639"/>
      <c r="DD42" s="633">
        <v>143212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11140</v>
      </c>
      <c r="CS43" s="636"/>
      <c r="CT43" s="636"/>
      <c r="CU43" s="636"/>
      <c r="CV43" s="636"/>
      <c r="CW43" s="636"/>
      <c r="CX43" s="636"/>
      <c r="CY43" s="637"/>
      <c r="CZ43" s="630">
        <v>0.1</v>
      </c>
      <c r="DA43" s="638"/>
      <c r="DB43" s="638"/>
      <c r="DC43" s="639"/>
      <c r="DD43" s="633">
        <v>11140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361</v>
      </c>
      <c r="CG44" s="625"/>
      <c r="CH44" s="625"/>
      <c r="CI44" s="625"/>
      <c r="CJ44" s="625"/>
      <c r="CK44" s="625"/>
      <c r="CL44" s="625"/>
      <c r="CM44" s="625"/>
      <c r="CN44" s="625"/>
      <c r="CO44" s="625"/>
      <c r="CP44" s="625"/>
      <c r="CQ44" s="626"/>
      <c r="CR44" s="627">
        <v>2114140</v>
      </c>
      <c r="CS44" s="628"/>
      <c r="CT44" s="628"/>
      <c r="CU44" s="628"/>
      <c r="CV44" s="628"/>
      <c r="CW44" s="628"/>
      <c r="CX44" s="628"/>
      <c r="CY44" s="629"/>
      <c r="CZ44" s="630">
        <v>23.9</v>
      </c>
      <c r="DA44" s="631"/>
      <c r="DB44" s="631"/>
      <c r="DC44" s="632"/>
      <c r="DD44" s="633">
        <v>143212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1554230</v>
      </c>
      <c r="CS45" s="636"/>
      <c r="CT45" s="636"/>
      <c r="CU45" s="636"/>
      <c r="CV45" s="636"/>
      <c r="CW45" s="636"/>
      <c r="CX45" s="636"/>
      <c r="CY45" s="637"/>
      <c r="CZ45" s="630">
        <v>17.600000000000001</v>
      </c>
      <c r="DA45" s="638"/>
      <c r="DB45" s="638"/>
      <c r="DC45" s="639"/>
      <c r="DD45" s="633">
        <v>22440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555256</v>
      </c>
      <c r="CS46" s="628"/>
      <c r="CT46" s="628"/>
      <c r="CU46" s="628"/>
      <c r="CV46" s="628"/>
      <c r="CW46" s="628"/>
      <c r="CX46" s="628"/>
      <c r="CY46" s="629"/>
      <c r="CZ46" s="630">
        <v>6.3</v>
      </c>
      <c r="DA46" s="631"/>
      <c r="DB46" s="631"/>
      <c r="DC46" s="632"/>
      <c r="DD46" s="633">
        <v>119717</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t="s">
        <v>257</v>
      </c>
      <c r="CS47" s="636"/>
      <c r="CT47" s="636"/>
      <c r="CU47" s="636"/>
      <c r="CV47" s="636"/>
      <c r="CW47" s="636"/>
      <c r="CX47" s="636"/>
      <c r="CY47" s="637"/>
      <c r="CZ47" s="630" t="s">
        <v>257</v>
      </c>
      <c r="DA47" s="638"/>
      <c r="DB47" s="638"/>
      <c r="DC47" s="639"/>
      <c r="DD47" s="633" t="s">
        <v>128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257</v>
      </c>
      <c r="CS48" s="628"/>
      <c r="CT48" s="628"/>
      <c r="CU48" s="628"/>
      <c r="CV48" s="628"/>
      <c r="CW48" s="628"/>
      <c r="CX48" s="628"/>
      <c r="CY48" s="629"/>
      <c r="CZ48" s="630" t="s">
        <v>257</v>
      </c>
      <c r="DA48" s="631"/>
      <c r="DB48" s="631"/>
      <c r="DC48" s="632"/>
      <c r="DD48" s="633" t="s">
        <v>237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8838521</v>
      </c>
      <c r="CS49" s="612"/>
      <c r="CT49" s="612"/>
      <c r="CU49" s="612"/>
      <c r="CV49" s="612"/>
      <c r="CW49" s="612"/>
      <c r="CX49" s="612"/>
      <c r="CY49" s="613"/>
      <c r="CZ49" s="614">
        <v>100</v>
      </c>
      <c r="DA49" s="615"/>
      <c r="DB49" s="615"/>
      <c r="DC49" s="616"/>
      <c r="DD49" s="617">
        <v>4423360</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stcFuTpzOr5eaK8FBwBeyx1qvMOKKWz9MYF189gmDafNzxzJtQMMxyopSAf75FROckXgxMeLlkVW0eVfDxk0Mw==" saltValue="/dEhDtPitFNz38xg1q+o7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thickBot="1" x14ac:dyDescent="0.2">
      <c r="A7" s="236">
        <v>1</v>
      </c>
      <c r="B7" s="1047" t="s">
        <v>390</v>
      </c>
      <c r="C7" s="1048"/>
      <c r="D7" s="1048"/>
      <c r="E7" s="1048"/>
      <c r="F7" s="1048"/>
      <c r="G7" s="1048"/>
      <c r="H7" s="1048"/>
      <c r="I7" s="1048"/>
      <c r="J7" s="1048"/>
      <c r="K7" s="1048"/>
      <c r="L7" s="1048"/>
      <c r="M7" s="1048"/>
      <c r="N7" s="1048"/>
      <c r="O7" s="1048"/>
      <c r="P7" s="1049"/>
      <c r="Q7" s="1087">
        <v>9513</v>
      </c>
      <c r="R7" s="1088"/>
      <c r="S7" s="1088"/>
      <c r="T7" s="1088"/>
      <c r="U7" s="1088"/>
      <c r="V7" s="1088">
        <v>8839</v>
      </c>
      <c r="W7" s="1088"/>
      <c r="X7" s="1088"/>
      <c r="Y7" s="1088"/>
      <c r="Z7" s="1088"/>
      <c r="AA7" s="1088">
        <v>674</v>
      </c>
      <c r="AB7" s="1088"/>
      <c r="AC7" s="1088"/>
      <c r="AD7" s="1088"/>
      <c r="AE7" s="1089"/>
      <c r="AF7" s="1090">
        <v>322</v>
      </c>
      <c r="AG7" s="1091"/>
      <c r="AH7" s="1091"/>
      <c r="AI7" s="1091"/>
      <c r="AJ7" s="1092"/>
      <c r="AK7" s="1093">
        <v>950</v>
      </c>
      <c r="AL7" s="1094"/>
      <c r="AM7" s="1094"/>
      <c r="AN7" s="1094"/>
      <c r="AO7" s="1094"/>
      <c r="AP7" s="1094">
        <v>7148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t="s">
        <v>585</v>
      </c>
      <c r="BS7" s="1097" t="s">
        <v>584</v>
      </c>
      <c r="BT7" s="1098"/>
      <c r="BU7" s="1098"/>
      <c r="BV7" s="1098"/>
      <c r="BW7" s="1098"/>
      <c r="BX7" s="1098"/>
      <c r="BY7" s="1098"/>
      <c r="BZ7" s="1098"/>
      <c r="CA7" s="1098"/>
      <c r="CB7" s="1098"/>
      <c r="CC7" s="1098"/>
      <c r="CD7" s="1098"/>
      <c r="CE7" s="1098"/>
      <c r="CF7" s="1098"/>
      <c r="CG7" s="1099"/>
      <c r="CH7" s="1084" t="s">
        <v>513</v>
      </c>
      <c r="CI7" s="1085"/>
      <c r="CJ7" s="1085"/>
      <c r="CK7" s="1085"/>
      <c r="CL7" s="1086"/>
      <c r="CM7" s="1084">
        <v>7</v>
      </c>
      <c r="CN7" s="1085"/>
      <c r="CO7" s="1085"/>
      <c r="CP7" s="1085"/>
      <c r="CQ7" s="1086"/>
      <c r="CR7" s="1084">
        <v>5</v>
      </c>
      <c r="CS7" s="1085"/>
      <c r="CT7" s="1085"/>
      <c r="CU7" s="1085"/>
      <c r="CV7" s="1086"/>
      <c r="CW7" s="1084" t="s">
        <v>513</v>
      </c>
      <c r="CX7" s="1085"/>
      <c r="CY7" s="1085"/>
      <c r="CZ7" s="1085"/>
      <c r="DA7" s="1086"/>
      <c r="DB7" s="1084" t="s">
        <v>513</v>
      </c>
      <c r="DC7" s="1085"/>
      <c r="DD7" s="1085"/>
      <c r="DE7" s="1085"/>
      <c r="DF7" s="1086"/>
      <c r="DG7" s="1084" t="s">
        <v>513</v>
      </c>
      <c r="DH7" s="1085"/>
      <c r="DI7" s="1085"/>
      <c r="DJ7" s="1085"/>
      <c r="DK7" s="1086"/>
      <c r="DL7" s="1084" t="s">
        <v>513</v>
      </c>
      <c r="DM7" s="1085"/>
      <c r="DN7" s="1085"/>
      <c r="DO7" s="1085"/>
      <c r="DP7" s="1086"/>
      <c r="DQ7" s="1084" t="s">
        <v>513</v>
      </c>
      <c r="DR7" s="1085"/>
      <c r="DS7" s="1085"/>
      <c r="DT7" s="1085"/>
      <c r="DU7" s="1086"/>
      <c r="DV7" s="1097"/>
      <c r="DW7" s="1098"/>
      <c r="DX7" s="1098"/>
      <c r="DY7" s="1098"/>
      <c r="DZ7" s="1112"/>
      <c r="EA7" s="234"/>
    </row>
    <row r="8" spans="1:131" s="235" customFormat="1" ht="26.25" hidden="1"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hidden="1"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hidden="1"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hidden="1"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hidden="1"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hidden="1"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hidden="1"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hidden="1"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hidden="1"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hidden="1"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hidden="1"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hidden="1"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hidden="1"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hidden="1"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9513</v>
      </c>
      <c r="R23" s="1061"/>
      <c r="S23" s="1061"/>
      <c r="T23" s="1061"/>
      <c r="U23" s="1061"/>
      <c r="V23" s="1061">
        <v>8839</v>
      </c>
      <c r="W23" s="1061"/>
      <c r="X23" s="1061"/>
      <c r="Y23" s="1061"/>
      <c r="Z23" s="1061"/>
      <c r="AA23" s="1061">
        <v>674</v>
      </c>
      <c r="AB23" s="1061"/>
      <c r="AC23" s="1061"/>
      <c r="AD23" s="1061"/>
      <c r="AE23" s="1068"/>
      <c r="AF23" s="1069">
        <v>322</v>
      </c>
      <c r="AG23" s="1061"/>
      <c r="AH23" s="1061"/>
      <c r="AI23" s="1061"/>
      <c r="AJ23" s="1070"/>
      <c r="AK23" s="1071"/>
      <c r="AL23" s="1072"/>
      <c r="AM23" s="1072"/>
      <c r="AN23" s="1072"/>
      <c r="AO23" s="1072"/>
      <c r="AP23" s="1061">
        <v>7148</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538</v>
      </c>
      <c r="R28" s="1051"/>
      <c r="S28" s="1051"/>
      <c r="T28" s="1051"/>
      <c r="U28" s="1051"/>
      <c r="V28" s="1051">
        <v>531</v>
      </c>
      <c r="W28" s="1051"/>
      <c r="X28" s="1051"/>
      <c r="Y28" s="1051"/>
      <c r="Z28" s="1051"/>
      <c r="AA28" s="1051">
        <v>7</v>
      </c>
      <c r="AB28" s="1051"/>
      <c r="AC28" s="1051"/>
      <c r="AD28" s="1051"/>
      <c r="AE28" s="1052"/>
      <c r="AF28" s="1053">
        <v>7</v>
      </c>
      <c r="AG28" s="1051"/>
      <c r="AH28" s="1051"/>
      <c r="AI28" s="1051"/>
      <c r="AJ28" s="1054"/>
      <c r="AK28" s="1042">
        <v>16</v>
      </c>
      <c r="AL28" s="1043"/>
      <c r="AM28" s="1043"/>
      <c r="AN28" s="1043"/>
      <c r="AO28" s="1043"/>
      <c r="AP28" s="1043">
        <v>304</v>
      </c>
      <c r="AQ28" s="1043"/>
      <c r="AR28" s="1043"/>
      <c r="AS28" s="1043"/>
      <c r="AT28" s="1043"/>
      <c r="AU28" s="1043" t="s">
        <v>513</v>
      </c>
      <c r="AV28" s="1043"/>
      <c r="AW28" s="1043"/>
      <c r="AX28" s="1043"/>
      <c r="AY28" s="1043"/>
      <c r="AZ28" s="1044" t="s">
        <v>513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153</v>
      </c>
      <c r="R29" s="1039"/>
      <c r="S29" s="1039"/>
      <c r="T29" s="1039"/>
      <c r="U29" s="1039"/>
      <c r="V29" s="1039">
        <v>176</v>
      </c>
      <c r="W29" s="1039"/>
      <c r="X29" s="1039"/>
      <c r="Y29" s="1039"/>
      <c r="Z29" s="1039"/>
      <c r="AA29" s="1039">
        <v>-23</v>
      </c>
      <c r="AB29" s="1039"/>
      <c r="AC29" s="1039"/>
      <c r="AD29" s="1039"/>
      <c r="AE29" s="1040"/>
      <c r="AF29" s="1035">
        <v>26</v>
      </c>
      <c r="AG29" s="1036"/>
      <c r="AH29" s="1036"/>
      <c r="AI29" s="1036"/>
      <c r="AJ29" s="1037"/>
      <c r="AK29" s="980">
        <v>100</v>
      </c>
      <c r="AL29" s="971"/>
      <c r="AM29" s="971"/>
      <c r="AN29" s="971"/>
      <c r="AO29" s="971"/>
      <c r="AP29" s="971">
        <v>601</v>
      </c>
      <c r="AQ29" s="971"/>
      <c r="AR29" s="971"/>
      <c r="AS29" s="971"/>
      <c r="AT29" s="971"/>
      <c r="AU29" s="971">
        <v>506</v>
      </c>
      <c r="AV29" s="971"/>
      <c r="AW29" s="971"/>
      <c r="AX29" s="971"/>
      <c r="AY29" s="971"/>
      <c r="AZ29" s="1041" t="s">
        <v>513</v>
      </c>
      <c r="BA29" s="1041"/>
      <c r="BB29" s="1041"/>
      <c r="BC29" s="1041"/>
      <c r="BD29" s="1041"/>
      <c r="BE29" s="972" t="s">
        <v>407</v>
      </c>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thickBot="1" x14ac:dyDescent="0.2">
      <c r="A30" s="242">
        <v>3</v>
      </c>
      <c r="B30" s="1030" t="s">
        <v>408</v>
      </c>
      <c r="C30" s="1031"/>
      <c r="D30" s="1031"/>
      <c r="E30" s="1031"/>
      <c r="F30" s="1031"/>
      <c r="G30" s="1031"/>
      <c r="H30" s="1031"/>
      <c r="I30" s="1031"/>
      <c r="J30" s="1031"/>
      <c r="K30" s="1031"/>
      <c r="L30" s="1031"/>
      <c r="M30" s="1031"/>
      <c r="N30" s="1031"/>
      <c r="O30" s="1031"/>
      <c r="P30" s="1032"/>
      <c r="Q30" s="1038">
        <v>302</v>
      </c>
      <c r="R30" s="1039"/>
      <c r="S30" s="1039"/>
      <c r="T30" s="1039"/>
      <c r="U30" s="1039"/>
      <c r="V30" s="1039">
        <v>251</v>
      </c>
      <c r="W30" s="1039"/>
      <c r="X30" s="1039"/>
      <c r="Y30" s="1039"/>
      <c r="Z30" s="1039"/>
      <c r="AA30" s="1039">
        <v>51</v>
      </c>
      <c r="AB30" s="1039"/>
      <c r="AC30" s="1039"/>
      <c r="AD30" s="1039"/>
      <c r="AE30" s="1040"/>
      <c r="AF30" s="1035">
        <v>27</v>
      </c>
      <c r="AG30" s="1036"/>
      <c r="AH30" s="1036"/>
      <c r="AI30" s="1036"/>
      <c r="AJ30" s="1037"/>
      <c r="AK30" s="980">
        <v>109</v>
      </c>
      <c r="AL30" s="971"/>
      <c r="AM30" s="971"/>
      <c r="AN30" s="971"/>
      <c r="AO30" s="971"/>
      <c r="AP30" s="971">
        <v>567</v>
      </c>
      <c r="AQ30" s="971"/>
      <c r="AR30" s="971"/>
      <c r="AS30" s="971"/>
      <c r="AT30" s="971"/>
      <c r="AU30" s="971">
        <v>497</v>
      </c>
      <c r="AV30" s="971"/>
      <c r="AW30" s="971"/>
      <c r="AX30" s="971"/>
      <c r="AY30" s="971"/>
      <c r="AZ30" s="1041" t="s">
        <v>513</v>
      </c>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hidden="1"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hidden="1"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hidden="1"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hidden="1"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hidden="1"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hidden="1"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hidden="1"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hidden="1"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hidden="1"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hidden="1"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hidden="1"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hidden="1"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hidden="1"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hidden="1"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hidden="1"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hidden="1"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hidden="1"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hidden="1"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hidden="1"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hidden="1"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hidden="1"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hidden="1"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hidden="1"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hidden="1"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hidden="1"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hidden="1"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hidden="1"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hidden="1"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hidden="1"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hidden="1"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hidden="1"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v>
      </c>
      <c r="AG63" s="959"/>
      <c r="AH63" s="959"/>
      <c r="AI63" s="959"/>
      <c r="AJ63" s="1022"/>
      <c r="AK63" s="1023"/>
      <c r="AL63" s="963"/>
      <c r="AM63" s="963"/>
      <c r="AN63" s="963"/>
      <c r="AO63" s="963"/>
      <c r="AP63" s="959">
        <v>1472</v>
      </c>
      <c r="AQ63" s="959"/>
      <c r="AR63" s="959"/>
      <c r="AS63" s="959"/>
      <c r="AT63" s="959"/>
      <c r="AU63" s="959">
        <v>1003</v>
      </c>
      <c r="AV63" s="959"/>
      <c r="AW63" s="959"/>
      <c r="AX63" s="959"/>
      <c r="AY63" s="959"/>
      <c r="AZ63" s="1017"/>
      <c r="BA63" s="1017"/>
      <c r="BB63" s="1017"/>
      <c r="BC63" s="1017"/>
      <c r="BD63" s="1017"/>
      <c r="BE63" s="960"/>
      <c r="BF63" s="960"/>
      <c r="BG63" s="960"/>
      <c r="BH63" s="960"/>
      <c r="BI63" s="961"/>
      <c r="BJ63" s="1018" t="s">
        <v>411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575</v>
      </c>
      <c r="C68" s="986"/>
      <c r="D68" s="986"/>
      <c r="E68" s="986"/>
      <c r="F68" s="986"/>
      <c r="G68" s="986"/>
      <c r="H68" s="986"/>
      <c r="I68" s="986"/>
      <c r="J68" s="986"/>
      <c r="K68" s="986"/>
      <c r="L68" s="986"/>
      <c r="M68" s="986"/>
      <c r="N68" s="986"/>
      <c r="O68" s="986"/>
      <c r="P68" s="987"/>
      <c r="Q68" s="988">
        <v>476</v>
      </c>
      <c r="R68" s="982"/>
      <c r="S68" s="982"/>
      <c r="T68" s="982"/>
      <c r="U68" s="982"/>
      <c r="V68" s="982">
        <v>463</v>
      </c>
      <c r="W68" s="982"/>
      <c r="X68" s="982"/>
      <c r="Y68" s="982"/>
      <c r="Z68" s="982"/>
      <c r="AA68" s="982">
        <v>13</v>
      </c>
      <c r="AB68" s="982"/>
      <c r="AC68" s="982"/>
      <c r="AD68" s="982"/>
      <c r="AE68" s="982"/>
      <c r="AF68" s="982">
        <v>13</v>
      </c>
      <c r="AG68" s="982"/>
      <c r="AH68" s="982"/>
      <c r="AI68" s="982"/>
      <c r="AJ68" s="982"/>
      <c r="AK68" s="982" t="s">
        <v>513</v>
      </c>
      <c r="AL68" s="982"/>
      <c r="AM68" s="982"/>
      <c r="AN68" s="982"/>
      <c r="AO68" s="982"/>
      <c r="AP68" s="982">
        <v>138</v>
      </c>
      <c r="AQ68" s="982"/>
      <c r="AR68" s="982"/>
      <c r="AS68" s="982"/>
      <c r="AT68" s="982"/>
      <c r="AU68" s="982">
        <v>77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576</v>
      </c>
      <c r="C69" s="975"/>
      <c r="D69" s="975"/>
      <c r="E69" s="975"/>
      <c r="F69" s="975"/>
      <c r="G69" s="975"/>
      <c r="H69" s="975"/>
      <c r="I69" s="975"/>
      <c r="J69" s="975"/>
      <c r="K69" s="975"/>
      <c r="L69" s="975"/>
      <c r="M69" s="975"/>
      <c r="N69" s="975"/>
      <c r="O69" s="975"/>
      <c r="P69" s="976"/>
      <c r="Q69" s="977">
        <v>22</v>
      </c>
      <c r="R69" s="971"/>
      <c r="S69" s="971"/>
      <c r="T69" s="971"/>
      <c r="U69" s="971"/>
      <c r="V69" s="971">
        <v>20</v>
      </c>
      <c r="W69" s="971"/>
      <c r="X69" s="971"/>
      <c r="Y69" s="971"/>
      <c r="Z69" s="971"/>
      <c r="AA69" s="971">
        <v>2</v>
      </c>
      <c r="AB69" s="971"/>
      <c r="AC69" s="971"/>
      <c r="AD69" s="971"/>
      <c r="AE69" s="971"/>
      <c r="AF69" s="971">
        <v>2</v>
      </c>
      <c r="AG69" s="971"/>
      <c r="AH69" s="971"/>
      <c r="AI69" s="971"/>
      <c r="AJ69" s="971"/>
      <c r="AK69" s="971" t="s">
        <v>513</v>
      </c>
      <c r="AL69" s="971"/>
      <c r="AM69" s="971"/>
      <c r="AN69" s="971"/>
      <c r="AO69" s="971"/>
      <c r="AP69" s="971" t="s">
        <v>513</v>
      </c>
      <c r="AQ69" s="971"/>
      <c r="AR69" s="971"/>
      <c r="AS69" s="971"/>
      <c r="AT69" s="971"/>
      <c r="AU69" s="971" t="s">
        <v>513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577</v>
      </c>
      <c r="C70" s="975"/>
      <c r="D70" s="975"/>
      <c r="E70" s="975"/>
      <c r="F70" s="975"/>
      <c r="G70" s="975"/>
      <c r="H70" s="975"/>
      <c r="I70" s="975"/>
      <c r="J70" s="975"/>
      <c r="K70" s="975"/>
      <c r="L70" s="975"/>
      <c r="M70" s="975"/>
      <c r="N70" s="975"/>
      <c r="O70" s="975"/>
      <c r="P70" s="976"/>
      <c r="Q70" s="977">
        <v>1419</v>
      </c>
      <c r="R70" s="971"/>
      <c r="S70" s="971"/>
      <c r="T70" s="971"/>
      <c r="U70" s="971"/>
      <c r="V70" s="971">
        <v>1393</v>
      </c>
      <c r="W70" s="971"/>
      <c r="X70" s="971"/>
      <c r="Y70" s="971"/>
      <c r="Z70" s="971"/>
      <c r="AA70" s="971">
        <v>26</v>
      </c>
      <c r="AB70" s="971"/>
      <c r="AC70" s="971"/>
      <c r="AD70" s="971"/>
      <c r="AE70" s="971"/>
      <c r="AF70" s="971">
        <v>26</v>
      </c>
      <c r="AG70" s="971"/>
      <c r="AH70" s="971"/>
      <c r="AI70" s="971"/>
      <c r="AJ70" s="971"/>
      <c r="AK70" s="971" t="s">
        <v>513</v>
      </c>
      <c r="AL70" s="971"/>
      <c r="AM70" s="971"/>
      <c r="AN70" s="971"/>
      <c r="AO70" s="971"/>
      <c r="AP70" s="971">
        <v>368</v>
      </c>
      <c r="AQ70" s="971"/>
      <c r="AR70" s="971"/>
      <c r="AS70" s="971"/>
      <c r="AT70" s="971"/>
      <c r="AU70" s="971">
        <v>145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578</v>
      </c>
      <c r="C71" s="975"/>
      <c r="D71" s="975"/>
      <c r="E71" s="975"/>
      <c r="F71" s="975"/>
      <c r="G71" s="975"/>
      <c r="H71" s="975"/>
      <c r="I71" s="975"/>
      <c r="J71" s="975"/>
      <c r="K71" s="975"/>
      <c r="L71" s="975"/>
      <c r="M71" s="975"/>
      <c r="N71" s="975"/>
      <c r="O71" s="975"/>
      <c r="P71" s="976"/>
      <c r="Q71" s="977">
        <v>1329</v>
      </c>
      <c r="R71" s="971"/>
      <c r="S71" s="971"/>
      <c r="T71" s="971"/>
      <c r="U71" s="971"/>
      <c r="V71" s="971">
        <v>1323</v>
      </c>
      <c r="W71" s="971"/>
      <c r="X71" s="971"/>
      <c r="Y71" s="971"/>
      <c r="Z71" s="971"/>
      <c r="AA71" s="971">
        <v>6</v>
      </c>
      <c r="AB71" s="971"/>
      <c r="AC71" s="971"/>
      <c r="AD71" s="971"/>
      <c r="AE71" s="971"/>
      <c r="AF71" s="971">
        <v>6</v>
      </c>
      <c r="AG71" s="971"/>
      <c r="AH71" s="971"/>
      <c r="AI71" s="971"/>
      <c r="AJ71" s="971"/>
      <c r="AK71" s="971" t="s">
        <v>513</v>
      </c>
      <c r="AL71" s="971"/>
      <c r="AM71" s="971"/>
      <c r="AN71" s="971"/>
      <c r="AO71" s="971"/>
      <c r="AP71" s="971" t="s">
        <v>513</v>
      </c>
      <c r="AQ71" s="971"/>
      <c r="AR71" s="971"/>
      <c r="AS71" s="971"/>
      <c r="AT71" s="971"/>
      <c r="AU71" s="971" t="s">
        <v>513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579</v>
      </c>
      <c r="C72" s="975"/>
      <c r="D72" s="975"/>
      <c r="E72" s="975"/>
      <c r="F72" s="975"/>
      <c r="G72" s="975"/>
      <c r="H72" s="975"/>
      <c r="I72" s="975"/>
      <c r="J72" s="975"/>
      <c r="K72" s="975"/>
      <c r="L72" s="975"/>
      <c r="M72" s="975"/>
      <c r="N72" s="975"/>
      <c r="O72" s="975"/>
      <c r="P72" s="976"/>
      <c r="Q72" s="977">
        <v>3377</v>
      </c>
      <c r="R72" s="971"/>
      <c r="S72" s="971"/>
      <c r="T72" s="971"/>
      <c r="U72" s="971"/>
      <c r="V72" s="971">
        <v>3290</v>
      </c>
      <c r="W72" s="971"/>
      <c r="X72" s="971"/>
      <c r="Y72" s="971"/>
      <c r="Z72" s="971"/>
      <c r="AA72" s="971">
        <v>87</v>
      </c>
      <c r="AB72" s="971"/>
      <c r="AC72" s="971"/>
      <c r="AD72" s="971"/>
      <c r="AE72" s="971"/>
      <c r="AF72" s="971">
        <v>87</v>
      </c>
      <c r="AG72" s="971"/>
      <c r="AH72" s="971"/>
      <c r="AI72" s="971"/>
      <c r="AJ72" s="971"/>
      <c r="AK72" s="971" t="s">
        <v>513</v>
      </c>
      <c r="AL72" s="971"/>
      <c r="AM72" s="971"/>
      <c r="AN72" s="971"/>
      <c r="AO72" s="971"/>
      <c r="AP72" s="971" t="s">
        <v>513</v>
      </c>
      <c r="AQ72" s="971"/>
      <c r="AR72" s="971"/>
      <c r="AS72" s="971"/>
      <c r="AT72" s="971"/>
      <c r="AU72" s="971" t="s">
        <v>513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580</v>
      </c>
      <c r="C73" s="975"/>
      <c r="D73" s="975"/>
      <c r="E73" s="975"/>
      <c r="F73" s="975"/>
      <c r="G73" s="975"/>
      <c r="H73" s="975"/>
      <c r="I73" s="975"/>
      <c r="J73" s="975"/>
      <c r="K73" s="975"/>
      <c r="L73" s="975"/>
      <c r="M73" s="975"/>
      <c r="N73" s="975"/>
      <c r="O73" s="975"/>
      <c r="P73" s="976"/>
      <c r="Q73" s="977">
        <v>3486</v>
      </c>
      <c r="R73" s="971"/>
      <c r="S73" s="971"/>
      <c r="T73" s="971"/>
      <c r="U73" s="971"/>
      <c r="V73" s="971">
        <v>3377</v>
      </c>
      <c r="W73" s="971"/>
      <c r="X73" s="971"/>
      <c r="Y73" s="971"/>
      <c r="Z73" s="971"/>
      <c r="AA73" s="971">
        <v>109</v>
      </c>
      <c r="AB73" s="971"/>
      <c r="AC73" s="971"/>
      <c r="AD73" s="971"/>
      <c r="AE73" s="971"/>
      <c r="AF73" s="971">
        <v>109</v>
      </c>
      <c r="AG73" s="971"/>
      <c r="AH73" s="971"/>
      <c r="AI73" s="971"/>
      <c r="AJ73" s="971"/>
      <c r="AK73" s="971" t="s">
        <v>513</v>
      </c>
      <c r="AL73" s="971"/>
      <c r="AM73" s="971"/>
      <c r="AN73" s="971"/>
      <c r="AO73" s="971"/>
      <c r="AP73" s="971" t="s">
        <v>513</v>
      </c>
      <c r="AQ73" s="971"/>
      <c r="AR73" s="971"/>
      <c r="AS73" s="971"/>
      <c r="AT73" s="971"/>
      <c r="AU73" s="971" t="s">
        <v>513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581</v>
      </c>
      <c r="C74" s="975"/>
      <c r="D74" s="975"/>
      <c r="E74" s="975"/>
      <c r="F74" s="975"/>
      <c r="G74" s="975"/>
      <c r="H74" s="975"/>
      <c r="I74" s="975"/>
      <c r="J74" s="975"/>
      <c r="K74" s="975"/>
      <c r="L74" s="975"/>
      <c r="M74" s="975"/>
      <c r="N74" s="975"/>
      <c r="O74" s="975"/>
      <c r="P74" s="976"/>
      <c r="Q74" s="977">
        <v>514</v>
      </c>
      <c r="R74" s="971"/>
      <c r="S74" s="971"/>
      <c r="T74" s="971"/>
      <c r="U74" s="971"/>
      <c r="V74" s="971">
        <v>441</v>
      </c>
      <c r="W74" s="971"/>
      <c r="X74" s="971"/>
      <c r="Y74" s="971"/>
      <c r="Z74" s="971"/>
      <c r="AA74" s="971">
        <v>73</v>
      </c>
      <c r="AB74" s="971"/>
      <c r="AC74" s="971"/>
      <c r="AD74" s="971"/>
      <c r="AE74" s="971"/>
      <c r="AF74" s="971">
        <v>73</v>
      </c>
      <c r="AG74" s="971"/>
      <c r="AH74" s="971"/>
      <c r="AI74" s="971"/>
      <c r="AJ74" s="971"/>
      <c r="AK74" s="971" t="s">
        <v>513</v>
      </c>
      <c r="AL74" s="971"/>
      <c r="AM74" s="971"/>
      <c r="AN74" s="971"/>
      <c r="AO74" s="971"/>
      <c r="AP74" s="971" t="s">
        <v>513</v>
      </c>
      <c r="AQ74" s="971"/>
      <c r="AR74" s="971"/>
      <c r="AS74" s="971"/>
      <c r="AT74" s="971"/>
      <c r="AU74" s="971" t="s">
        <v>513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582</v>
      </c>
      <c r="C75" s="975"/>
      <c r="D75" s="975"/>
      <c r="E75" s="975"/>
      <c r="F75" s="975"/>
      <c r="G75" s="975"/>
      <c r="H75" s="975"/>
      <c r="I75" s="975"/>
      <c r="J75" s="975"/>
      <c r="K75" s="975"/>
      <c r="L75" s="975"/>
      <c r="M75" s="975"/>
      <c r="N75" s="975"/>
      <c r="O75" s="975"/>
      <c r="P75" s="976"/>
      <c r="Q75" s="978">
        <v>34</v>
      </c>
      <c r="R75" s="979"/>
      <c r="S75" s="979"/>
      <c r="T75" s="979"/>
      <c r="U75" s="980"/>
      <c r="V75" s="981">
        <v>32</v>
      </c>
      <c r="W75" s="979"/>
      <c r="X75" s="979"/>
      <c r="Y75" s="979"/>
      <c r="Z75" s="980"/>
      <c r="AA75" s="981">
        <v>2</v>
      </c>
      <c r="AB75" s="979"/>
      <c r="AC75" s="979"/>
      <c r="AD75" s="979"/>
      <c r="AE75" s="980"/>
      <c r="AF75" s="981">
        <v>2</v>
      </c>
      <c r="AG75" s="979"/>
      <c r="AH75" s="979"/>
      <c r="AI75" s="979"/>
      <c r="AJ75" s="980"/>
      <c r="AK75" s="981" t="s">
        <v>513</v>
      </c>
      <c r="AL75" s="979"/>
      <c r="AM75" s="979"/>
      <c r="AN75" s="979"/>
      <c r="AO75" s="980"/>
      <c r="AP75" s="981" t="s">
        <v>513</v>
      </c>
      <c r="AQ75" s="979"/>
      <c r="AR75" s="979"/>
      <c r="AS75" s="979"/>
      <c r="AT75" s="980"/>
      <c r="AU75" s="981" t="s">
        <v>513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583</v>
      </c>
      <c r="C76" s="975"/>
      <c r="D76" s="975"/>
      <c r="E76" s="975"/>
      <c r="F76" s="975"/>
      <c r="G76" s="975"/>
      <c r="H76" s="975"/>
      <c r="I76" s="975"/>
      <c r="J76" s="975"/>
      <c r="K76" s="975"/>
      <c r="L76" s="975"/>
      <c r="M76" s="975"/>
      <c r="N76" s="975"/>
      <c r="O76" s="975"/>
      <c r="P76" s="976"/>
      <c r="Q76" s="978">
        <v>20</v>
      </c>
      <c r="R76" s="979"/>
      <c r="S76" s="979"/>
      <c r="T76" s="979"/>
      <c r="U76" s="980"/>
      <c r="V76" s="981">
        <v>19</v>
      </c>
      <c r="W76" s="979"/>
      <c r="X76" s="979"/>
      <c r="Y76" s="979"/>
      <c r="Z76" s="980"/>
      <c r="AA76" s="981">
        <v>1</v>
      </c>
      <c r="AB76" s="979"/>
      <c r="AC76" s="979"/>
      <c r="AD76" s="979"/>
      <c r="AE76" s="980"/>
      <c r="AF76" s="981">
        <v>1</v>
      </c>
      <c r="AG76" s="979"/>
      <c r="AH76" s="979"/>
      <c r="AI76" s="979"/>
      <c r="AJ76" s="980"/>
      <c r="AK76" s="981" t="s">
        <v>513</v>
      </c>
      <c r="AL76" s="979"/>
      <c r="AM76" s="979"/>
      <c r="AN76" s="979"/>
      <c r="AO76" s="980"/>
      <c r="AP76" s="981" t="s">
        <v>513</v>
      </c>
      <c r="AQ76" s="979"/>
      <c r="AR76" s="979"/>
      <c r="AS76" s="979"/>
      <c r="AT76" s="980"/>
      <c r="AU76" s="981" t="s">
        <v>513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hidden="1"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hidden="1"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hidden="1"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hidden="1"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hidden="1"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hidden="1"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hidden="1"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hidden="1"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hidden="1"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hidden="1"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319</v>
      </c>
      <c r="AG88" s="959"/>
      <c r="AH88" s="959"/>
      <c r="AI88" s="959"/>
      <c r="AJ88" s="959"/>
      <c r="AK88" s="963"/>
      <c r="AL88" s="963"/>
      <c r="AM88" s="963"/>
      <c r="AN88" s="963"/>
      <c r="AO88" s="963"/>
      <c r="AP88" s="959">
        <v>506</v>
      </c>
      <c r="AQ88" s="959"/>
      <c r="AR88" s="959"/>
      <c r="AS88" s="959"/>
      <c r="AT88" s="959"/>
      <c r="AU88" s="959">
        <v>222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513</v>
      </c>
      <c r="CX102" s="953"/>
      <c r="CY102" s="953"/>
      <c r="CZ102" s="953"/>
      <c r="DA102" s="954"/>
      <c r="DB102" s="952" t="s">
        <v>513</v>
      </c>
      <c r="DC102" s="953"/>
      <c r="DD102" s="953"/>
      <c r="DE102" s="953"/>
      <c r="DF102" s="954"/>
      <c r="DG102" s="952" t="s">
        <v>513</v>
      </c>
      <c r="DH102" s="953"/>
      <c r="DI102" s="953"/>
      <c r="DJ102" s="953"/>
      <c r="DK102" s="954"/>
      <c r="DL102" s="952" t="s">
        <v>513</v>
      </c>
      <c r="DM102" s="953"/>
      <c r="DN102" s="953"/>
      <c r="DO102" s="953"/>
      <c r="DP102" s="954"/>
      <c r="DQ102" s="952" t="s">
        <v>513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310</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310</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310</v>
      </c>
      <c r="DR109" s="896"/>
      <c r="DS109" s="896"/>
      <c r="DT109" s="896"/>
      <c r="DU109" s="897"/>
      <c r="DV109" s="898" t="s">
        <v>432</v>
      </c>
      <c r="DW109" s="896"/>
      <c r="DX109" s="896"/>
      <c r="DY109" s="896"/>
      <c r="DZ109" s="929"/>
    </row>
    <row r="110" spans="1:131" s="230" customFormat="1" ht="26.25" customHeight="1" x14ac:dyDescent="0.15">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602709</v>
      </c>
      <c r="AB110" s="889"/>
      <c r="AC110" s="889"/>
      <c r="AD110" s="889"/>
      <c r="AE110" s="890"/>
      <c r="AF110" s="891">
        <v>591907</v>
      </c>
      <c r="AG110" s="889"/>
      <c r="AH110" s="889"/>
      <c r="AI110" s="889"/>
      <c r="AJ110" s="890"/>
      <c r="AK110" s="891">
        <v>595487</v>
      </c>
      <c r="AL110" s="889"/>
      <c r="AM110" s="889"/>
      <c r="AN110" s="889"/>
      <c r="AO110" s="890"/>
      <c r="AP110" s="892">
        <v>18.5</v>
      </c>
      <c r="AQ110" s="893"/>
      <c r="AR110" s="893"/>
      <c r="AS110" s="893"/>
      <c r="AT110" s="894"/>
      <c r="AU110" s="930" t="s">
        <v>75</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5445141</v>
      </c>
      <c r="BR110" s="842"/>
      <c r="BS110" s="842"/>
      <c r="BT110" s="842"/>
      <c r="BU110" s="842"/>
      <c r="BV110" s="842">
        <v>6237493</v>
      </c>
      <c r="BW110" s="842"/>
      <c r="BX110" s="842"/>
      <c r="BY110" s="842"/>
      <c r="BZ110" s="842"/>
      <c r="CA110" s="842">
        <v>7147714</v>
      </c>
      <c r="CB110" s="842"/>
      <c r="CC110" s="842"/>
      <c r="CD110" s="842"/>
      <c r="CE110" s="842"/>
      <c r="CF110" s="866">
        <v>222</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128</v>
      </c>
      <c r="DM110" s="842"/>
      <c r="DN110" s="842"/>
      <c r="DO110" s="842"/>
      <c r="DP110" s="842"/>
      <c r="DQ110" s="842" t="s">
        <v>128</v>
      </c>
      <c r="DR110" s="842"/>
      <c r="DS110" s="842"/>
      <c r="DT110" s="842"/>
      <c r="DU110" s="842"/>
      <c r="DV110" s="843" t="s">
        <v>439</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441</v>
      </c>
      <c r="AG111" s="919"/>
      <c r="AH111" s="919"/>
      <c r="AI111" s="919"/>
      <c r="AJ111" s="920"/>
      <c r="AK111" s="921" t="s">
        <v>128</v>
      </c>
      <c r="AL111" s="919"/>
      <c r="AM111" s="919"/>
      <c r="AN111" s="919"/>
      <c r="AO111" s="920"/>
      <c r="AP111" s="922" t="s">
        <v>128</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v>249764</v>
      </c>
      <c r="BR111" s="790"/>
      <c r="BS111" s="790"/>
      <c r="BT111" s="790"/>
      <c r="BU111" s="790"/>
      <c r="BV111" s="790">
        <v>234945</v>
      </c>
      <c r="BW111" s="790"/>
      <c r="BX111" s="790"/>
      <c r="BY111" s="790"/>
      <c r="BZ111" s="790"/>
      <c r="CA111" s="790">
        <v>196651</v>
      </c>
      <c r="CB111" s="790"/>
      <c r="CC111" s="790"/>
      <c r="CD111" s="790"/>
      <c r="CE111" s="790"/>
      <c r="CF111" s="875">
        <v>6.1</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411</v>
      </c>
      <c r="DH111" s="790"/>
      <c r="DI111" s="790"/>
      <c r="DJ111" s="790"/>
      <c r="DK111" s="790"/>
      <c r="DL111" s="790" t="s">
        <v>128</v>
      </c>
      <c r="DM111" s="790"/>
      <c r="DN111" s="790"/>
      <c r="DO111" s="790"/>
      <c r="DP111" s="790"/>
      <c r="DQ111" s="790" t="s">
        <v>441</v>
      </c>
      <c r="DR111" s="790"/>
      <c r="DS111" s="790"/>
      <c r="DT111" s="790"/>
      <c r="DU111" s="790"/>
      <c r="DV111" s="796" t="s">
        <v>441</v>
      </c>
      <c r="DW111" s="796"/>
      <c r="DX111" s="796"/>
      <c r="DY111" s="796"/>
      <c r="DZ111" s="797"/>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411</v>
      </c>
      <c r="AL112" s="780"/>
      <c r="AM112" s="780"/>
      <c r="AN112" s="780"/>
      <c r="AO112" s="781"/>
      <c r="AP112" s="824" t="s">
        <v>446</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1053147</v>
      </c>
      <c r="BR112" s="790"/>
      <c r="BS112" s="790"/>
      <c r="BT112" s="790"/>
      <c r="BU112" s="790"/>
      <c r="BV112" s="790">
        <v>1073019</v>
      </c>
      <c r="BW112" s="790"/>
      <c r="BX112" s="790"/>
      <c r="BY112" s="790"/>
      <c r="BZ112" s="790"/>
      <c r="CA112" s="790">
        <v>1003083</v>
      </c>
      <c r="CB112" s="790"/>
      <c r="CC112" s="790"/>
      <c r="CD112" s="790"/>
      <c r="CE112" s="790"/>
      <c r="CF112" s="875">
        <v>31.2</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411</v>
      </c>
      <c r="DH112" s="790"/>
      <c r="DI112" s="790"/>
      <c r="DJ112" s="790"/>
      <c r="DK112" s="790"/>
      <c r="DL112" s="790" t="s">
        <v>128</v>
      </c>
      <c r="DM112" s="790"/>
      <c r="DN112" s="790"/>
      <c r="DO112" s="790"/>
      <c r="DP112" s="790"/>
      <c r="DQ112" s="790" t="s">
        <v>411</v>
      </c>
      <c r="DR112" s="790"/>
      <c r="DS112" s="790"/>
      <c r="DT112" s="790"/>
      <c r="DU112" s="790"/>
      <c r="DV112" s="796" t="s">
        <v>441</v>
      </c>
      <c r="DW112" s="796"/>
      <c r="DX112" s="796"/>
      <c r="DY112" s="796"/>
      <c r="DZ112" s="797"/>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158191</v>
      </c>
      <c r="AB113" s="919"/>
      <c r="AC113" s="919"/>
      <c r="AD113" s="919"/>
      <c r="AE113" s="920"/>
      <c r="AF113" s="921">
        <v>180841</v>
      </c>
      <c r="AG113" s="919"/>
      <c r="AH113" s="919"/>
      <c r="AI113" s="919"/>
      <c r="AJ113" s="920"/>
      <c r="AK113" s="921">
        <v>164873</v>
      </c>
      <c r="AL113" s="919"/>
      <c r="AM113" s="919"/>
      <c r="AN113" s="919"/>
      <c r="AO113" s="920"/>
      <c r="AP113" s="922">
        <v>5.0999999999999996</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209186</v>
      </c>
      <c r="BR113" s="790"/>
      <c r="BS113" s="790"/>
      <c r="BT113" s="790"/>
      <c r="BU113" s="790"/>
      <c r="BV113" s="790">
        <v>196729</v>
      </c>
      <c r="BW113" s="790"/>
      <c r="BX113" s="790"/>
      <c r="BY113" s="790"/>
      <c r="BZ113" s="790"/>
      <c r="CA113" s="790">
        <v>221921</v>
      </c>
      <c r="CB113" s="790"/>
      <c r="CC113" s="790"/>
      <c r="CD113" s="790"/>
      <c r="CE113" s="790"/>
      <c r="CF113" s="875">
        <v>6.9</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411</v>
      </c>
      <c r="DR113" s="780"/>
      <c r="DS113" s="780"/>
      <c r="DT113" s="780"/>
      <c r="DU113" s="781"/>
      <c r="DV113" s="824" t="s">
        <v>441</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29334</v>
      </c>
      <c r="AB114" s="780"/>
      <c r="AC114" s="780"/>
      <c r="AD114" s="780"/>
      <c r="AE114" s="781"/>
      <c r="AF114" s="782">
        <v>31151</v>
      </c>
      <c r="AG114" s="780"/>
      <c r="AH114" s="780"/>
      <c r="AI114" s="780"/>
      <c r="AJ114" s="781"/>
      <c r="AK114" s="782">
        <v>23492</v>
      </c>
      <c r="AL114" s="780"/>
      <c r="AM114" s="780"/>
      <c r="AN114" s="780"/>
      <c r="AO114" s="781"/>
      <c r="AP114" s="824">
        <v>0.7</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348668</v>
      </c>
      <c r="BR114" s="790"/>
      <c r="BS114" s="790"/>
      <c r="BT114" s="790"/>
      <c r="BU114" s="790"/>
      <c r="BV114" s="790">
        <v>317054</v>
      </c>
      <c r="BW114" s="790"/>
      <c r="BX114" s="790"/>
      <c r="BY114" s="790"/>
      <c r="BZ114" s="790"/>
      <c r="CA114" s="790">
        <v>287811</v>
      </c>
      <c r="CB114" s="790"/>
      <c r="CC114" s="790"/>
      <c r="CD114" s="790"/>
      <c r="CE114" s="790"/>
      <c r="CF114" s="875">
        <v>8.9</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411</v>
      </c>
      <c r="DH114" s="780"/>
      <c r="DI114" s="780"/>
      <c r="DJ114" s="780"/>
      <c r="DK114" s="781"/>
      <c r="DL114" s="782" t="s">
        <v>441</v>
      </c>
      <c r="DM114" s="780"/>
      <c r="DN114" s="780"/>
      <c r="DO114" s="780"/>
      <c r="DP114" s="781"/>
      <c r="DQ114" s="782" t="s">
        <v>128</v>
      </c>
      <c r="DR114" s="780"/>
      <c r="DS114" s="780"/>
      <c r="DT114" s="780"/>
      <c r="DU114" s="781"/>
      <c r="DV114" s="824" t="s">
        <v>411</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47039</v>
      </c>
      <c r="AB115" s="919"/>
      <c r="AC115" s="919"/>
      <c r="AD115" s="919"/>
      <c r="AE115" s="920"/>
      <c r="AF115" s="921">
        <v>45060</v>
      </c>
      <c r="AG115" s="919"/>
      <c r="AH115" s="919"/>
      <c r="AI115" s="919"/>
      <c r="AJ115" s="920"/>
      <c r="AK115" s="921">
        <v>32289</v>
      </c>
      <c r="AL115" s="919"/>
      <c r="AM115" s="919"/>
      <c r="AN115" s="919"/>
      <c r="AO115" s="920"/>
      <c r="AP115" s="922">
        <v>1</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t="s">
        <v>441</v>
      </c>
      <c r="BR115" s="790"/>
      <c r="BS115" s="790"/>
      <c r="BT115" s="790"/>
      <c r="BU115" s="790"/>
      <c r="BV115" s="790" t="s">
        <v>441</v>
      </c>
      <c r="BW115" s="790"/>
      <c r="BX115" s="790"/>
      <c r="BY115" s="790"/>
      <c r="BZ115" s="790"/>
      <c r="CA115" s="790" t="s">
        <v>441</v>
      </c>
      <c r="CB115" s="790"/>
      <c r="CC115" s="790"/>
      <c r="CD115" s="790"/>
      <c r="CE115" s="790"/>
      <c r="CF115" s="875" t="s">
        <v>441</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128</v>
      </c>
      <c r="DM115" s="780"/>
      <c r="DN115" s="780"/>
      <c r="DO115" s="780"/>
      <c r="DP115" s="781"/>
      <c r="DQ115" s="782" t="s">
        <v>441</v>
      </c>
      <c r="DR115" s="780"/>
      <c r="DS115" s="780"/>
      <c r="DT115" s="780"/>
      <c r="DU115" s="781"/>
      <c r="DV115" s="824" t="s">
        <v>441</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40</v>
      </c>
      <c r="AB116" s="780"/>
      <c r="AC116" s="780"/>
      <c r="AD116" s="780"/>
      <c r="AE116" s="781"/>
      <c r="AF116" s="782">
        <v>76</v>
      </c>
      <c r="AG116" s="780"/>
      <c r="AH116" s="780"/>
      <c r="AI116" s="780"/>
      <c r="AJ116" s="781"/>
      <c r="AK116" s="782">
        <v>64</v>
      </c>
      <c r="AL116" s="780"/>
      <c r="AM116" s="780"/>
      <c r="AN116" s="780"/>
      <c r="AO116" s="781"/>
      <c r="AP116" s="824">
        <v>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789" t="s">
        <v>128</v>
      </c>
      <c r="BR116" s="790"/>
      <c r="BS116" s="790"/>
      <c r="BT116" s="790"/>
      <c r="BU116" s="790"/>
      <c r="BV116" s="790" t="s">
        <v>446</v>
      </c>
      <c r="BW116" s="790"/>
      <c r="BX116" s="790"/>
      <c r="BY116" s="790"/>
      <c r="BZ116" s="790"/>
      <c r="CA116" s="790" t="s">
        <v>411</v>
      </c>
      <c r="CB116" s="790"/>
      <c r="CC116" s="790"/>
      <c r="CD116" s="790"/>
      <c r="CE116" s="790"/>
      <c r="CF116" s="875" t="s">
        <v>439</v>
      </c>
      <c r="CG116" s="876"/>
      <c r="CH116" s="876"/>
      <c r="CI116" s="876"/>
      <c r="CJ116" s="876"/>
      <c r="CK116" s="927"/>
      <c r="CL116" s="821"/>
      <c r="CM116" s="817"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177577</v>
      </c>
      <c r="DH116" s="780"/>
      <c r="DI116" s="780"/>
      <c r="DJ116" s="780"/>
      <c r="DK116" s="781"/>
      <c r="DL116" s="782">
        <v>159175</v>
      </c>
      <c r="DM116" s="780"/>
      <c r="DN116" s="780"/>
      <c r="DO116" s="780"/>
      <c r="DP116" s="781"/>
      <c r="DQ116" s="782">
        <v>141006</v>
      </c>
      <c r="DR116" s="780"/>
      <c r="DS116" s="780"/>
      <c r="DT116" s="780"/>
      <c r="DU116" s="781"/>
      <c r="DV116" s="824">
        <v>4.4000000000000004</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837313</v>
      </c>
      <c r="AB117" s="903"/>
      <c r="AC117" s="903"/>
      <c r="AD117" s="903"/>
      <c r="AE117" s="904"/>
      <c r="AF117" s="905">
        <v>849035</v>
      </c>
      <c r="AG117" s="903"/>
      <c r="AH117" s="903"/>
      <c r="AI117" s="903"/>
      <c r="AJ117" s="904"/>
      <c r="AK117" s="905">
        <v>816205</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789" t="s">
        <v>441</v>
      </c>
      <c r="BR117" s="790"/>
      <c r="BS117" s="790"/>
      <c r="BT117" s="790"/>
      <c r="BU117" s="790"/>
      <c r="BV117" s="790" t="s">
        <v>441</v>
      </c>
      <c r="BW117" s="790"/>
      <c r="BX117" s="790"/>
      <c r="BY117" s="790"/>
      <c r="BZ117" s="790"/>
      <c r="CA117" s="790" t="s">
        <v>441</v>
      </c>
      <c r="CB117" s="790"/>
      <c r="CC117" s="790"/>
      <c r="CD117" s="790"/>
      <c r="CE117" s="790"/>
      <c r="CF117" s="875" t="s">
        <v>411</v>
      </c>
      <c r="CG117" s="876"/>
      <c r="CH117" s="876"/>
      <c r="CI117" s="876"/>
      <c r="CJ117" s="876"/>
      <c r="CK117" s="927"/>
      <c r="CL117" s="821"/>
      <c r="CM117" s="817"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446</v>
      </c>
      <c r="DM117" s="780"/>
      <c r="DN117" s="780"/>
      <c r="DO117" s="780"/>
      <c r="DP117" s="781"/>
      <c r="DQ117" s="782" t="s">
        <v>441</v>
      </c>
      <c r="DR117" s="780"/>
      <c r="DS117" s="780"/>
      <c r="DT117" s="780"/>
      <c r="DU117" s="781"/>
      <c r="DV117" s="824" t="s">
        <v>446</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310</v>
      </c>
      <c r="AL118" s="896"/>
      <c r="AM118" s="896"/>
      <c r="AN118" s="896"/>
      <c r="AO118" s="897"/>
      <c r="AP118" s="899" t="s">
        <v>432</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441</v>
      </c>
      <c r="BW118" s="845"/>
      <c r="BX118" s="845"/>
      <c r="BY118" s="845"/>
      <c r="BZ118" s="845"/>
      <c r="CA118" s="845" t="s">
        <v>446</v>
      </c>
      <c r="CB118" s="845"/>
      <c r="CC118" s="845"/>
      <c r="CD118" s="845"/>
      <c r="CE118" s="845"/>
      <c r="CF118" s="875" t="s">
        <v>441</v>
      </c>
      <c r="CG118" s="876"/>
      <c r="CH118" s="876"/>
      <c r="CI118" s="876"/>
      <c r="CJ118" s="876"/>
      <c r="CK118" s="927"/>
      <c r="CL118" s="821"/>
      <c r="CM118" s="817"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128</v>
      </c>
      <c r="DH118" s="780"/>
      <c r="DI118" s="780"/>
      <c r="DJ118" s="780"/>
      <c r="DK118" s="781"/>
      <c r="DL118" s="782" t="s">
        <v>446</v>
      </c>
      <c r="DM118" s="780"/>
      <c r="DN118" s="780"/>
      <c r="DO118" s="780"/>
      <c r="DP118" s="781"/>
      <c r="DQ118" s="782" t="s">
        <v>128</v>
      </c>
      <c r="DR118" s="780"/>
      <c r="DS118" s="780"/>
      <c r="DT118" s="780"/>
      <c r="DU118" s="781"/>
      <c r="DV118" s="824" t="s">
        <v>446</v>
      </c>
      <c r="DW118" s="825"/>
      <c r="DX118" s="825"/>
      <c r="DY118" s="825"/>
      <c r="DZ118" s="826"/>
    </row>
    <row r="119" spans="1:130" s="230" customFormat="1" ht="26.25" customHeight="1" x14ac:dyDescent="0.15">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441</v>
      </c>
      <c r="AB119" s="889"/>
      <c r="AC119" s="889"/>
      <c r="AD119" s="889"/>
      <c r="AE119" s="890"/>
      <c r="AF119" s="891" t="s">
        <v>128</v>
      </c>
      <c r="AG119" s="889"/>
      <c r="AH119" s="889"/>
      <c r="AI119" s="889"/>
      <c r="AJ119" s="890"/>
      <c r="AK119" s="891" t="s">
        <v>446</v>
      </c>
      <c r="AL119" s="889"/>
      <c r="AM119" s="889"/>
      <c r="AN119" s="889"/>
      <c r="AO119" s="890"/>
      <c r="AP119" s="892" t="s">
        <v>441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7305906</v>
      </c>
      <c r="BR119" s="845"/>
      <c r="BS119" s="845"/>
      <c r="BT119" s="845"/>
      <c r="BU119" s="845"/>
      <c r="BV119" s="845">
        <v>8059240</v>
      </c>
      <c r="BW119" s="845"/>
      <c r="BX119" s="845"/>
      <c r="BY119" s="845"/>
      <c r="BZ119" s="845"/>
      <c r="CA119" s="845">
        <v>8857180</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72187</v>
      </c>
      <c r="DH119" s="764"/>
      <c r="DI119" s="764"/>
      <c r="DJ119" s="764"/>
      <c r="DK119" s="765"/>
      <c r="DL119" s="766">
        <v>75770</v>
      </c>
      <c r="DM119" s="764"/>
      <c r="DN119" s="764"/>
      <c r="DO119" s="764"/>
      <c r="DP119" s="765"/>
      <c r="DQ119" s="766">
        <v>55645</v>
      </c>
      <c r="DR119" s="764"/>
      <c r="DS119" s="764"/>
      <c r="DT119" s="764"/>
      <c r="DU119" s="765"/>
      <c r="DV119" s="848">
        <v>1.7</v>
      </c>
      <c r="DW119" s="849"/>
      <c r="DX119" s="849"/>
      <c r="DY119" s="849"/>
      <c r="DZ119" s="850"/>
    </row>
    <row r="120" spans="1:130" s="230" customFormat="1" ht="26.25" customHeight="1" x14ac:dyDescent="0.15">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128</v>
      </c>
      <c r="AG120" s="780"/>
      <c r="AH120" s="780"/>
      <c r="AI120" s="780"/>
      <c r="AJ120" s="781"/>
      <c r="AK120" s="782" t="s">
        <v>446</v>
      </c>
      <c r="AL120" s="780"/>
      <c r="AM120" s="780"/>
      <c r="AN120" s="780"/>
      <c r="AO120" s="781"/>
      <c r="AP120" s="824" t="s">
        <v>441</v>
      </c>
      <c r="AQ120" s="825"/>
      <c r="AR120" s="825"/>
      <c r="AS120" s="825"/>
      <c r="AT120" s="826"/>
      <c r="AU120" s="880" t="s">
        <v>468</v>
      </c>
      <c r="AV120" s="881"/>
      <c r="AW120" s="881"/>
      <c r="AX120" s="881"/>
      <c r="AY120" s="882"/>
      <c r="AZ120" s="860" t="s">
        <v>469</v>
      </c>
      <c r="BA120" s="810"/>
      <c r="BB120" s="810"/>
      <c r="BC120" s="810"/>
      <c r="BD120" s="810"/>
      <c r="BE120" s="810"/>
      <c r="BF120" s="810"/>
      <c r="BG120" s="810"/>
      <c r="BH120" s="810"/>
      <c r="BI120" s="810"/>
      <c r="BJ120" s="810"/>
      <c r="BK120" s="810"/>
      <c r="BL120" s="810"/>
      <c r="BM120" s="810"/>
      <c r="BN120" s="810"/>
      <c r="BO120" s="810"/>
      <c r="BP120" s="811"/>
      <c r="BQ120" s="861">
        <v>1510852</v>
      </c>
      <c r="BR120" s="842"/>
      <c r="BS120" s="842"/>
      <c r="BT120" s="842"/>
      <c r="BU120" s="842"/>
      <c r="BV120" s="842">
        <v>1810644</v>
      </c>
      <c r="BW120" s="842"/>
      <c r="BX120" s="842"/>
      <c r="BY120" s="842"/>
      <c r="BZ120" s="842"/>
      <c r="CA120" s="842">
        <v>1514259</v>
      </c>
      <c r="CB120" s="842"/>
      <c r="CC120" s="842"/>
      <c r="CD120" s="842"/>
      <c r="CE120" s="842"/>
      <c r="CF120" s="866">
        <v>47</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445506</v>
      </c>
      <c r="DH120" s="842"/>
      <c r="DI120" s="842"/>
      <c r="DJ120" s="842"/>
      <c r="DK120" s="842"/>
      <c r="DL120" s="842">
        <v>497146</v>
      </c>
      <c r="DM120" s="842"/>
      <c r="DN120" s="842"/>
      <c r="DO120" s="842"/>
      <c r="DP120" s="842"/>
      <c r="DQ120" s="842">
        <v>505633</v>
      </c>
      <c r="DR120" s="842"/>
      <c r="DS120" s="842"/>
      <c r="DT120" s="842"/>
      <c r="DU120" s="842"/>
      <c r="DV120" s="843">
        <v>15.7</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446</v>
      </c>
      <c r="AG121" s="780"/>
      <c r="AH121" s="780"/>
      <c r="AI121" s="780"/>
      <c r="AJ121" s="781"/>
      <c r="AK121" s="782" t="s">
        <v>441</v>
      </c>
      <c r="AL121" s="780"/>
      <c r="AM121" s="780"/>
      <c r="AN121" s="780"/>
      <c r="AO121" s="781"/>
      <c r="AP121" s="824" t="s">
        <v>128</v>
      </c>
      <c r="AQ121" s="825"/>
      <c r="AR121" s="825"/>
      <c r="AS121" s="825"/>
      <c r="AT121" s="826"/>
      <c r="AU121" s="883"/>
      <c r="AV121" s="884"/>
      <c r="AW121" s="884"/>
      <c r="AX121" s="884"/>
      <c r="AY121" s="885"/>
      <c r="AZ121" s="817" t="s">
        <v>473</v>
      </c>
      <c r="BA121" s="752"/>
      <c r="BB121" s="752"/>
      <c r="BC121" s="752"/>
      <c r="BD121" s="752"/>
      <c r="BE121" s="752"/>
      <c r="BF121" s="752"/>
      <c r="BG121" s="752"/>
      <c r="BH121" s="752"/>
      <c r="BI121" s="752"/>
      <c r="BJ121" s="752"/>
      <c r="BK121" s="752"/>
      <c r="BL121" s="752"/>
      <c r="BM121" s="752"/>
      <c r="BN121" s="752"/>
      <c r="BO121" s="752"/>
      <c r="BP121" s="753"/>
      <c r="BQ121" s="789">
        <v>969476</v>
      </c>
      <c r="BR121" s="790"/>
      <c r="BS121" s="790"/>
      <c r="BT121" s="790"/>
      <c r="BU121" s="790"/>
      <c r="BV121" s="790">
        <v>971706</v>
      </c>
      <c r="BW121" s="790"/>
      <c r="BX121" s="790"/>
      <c r="BY121" s="790"/>
      <c r="BZ121" s="790"/>
      <c r="CA121" s="790">
        <v>1004085</v>
      </c>
      <c r="CB121" s="790"/>
      <c r="CC121" s="790"/>
      <c r="CD121" s="790"/>
      <c r="CE121" s="790"/>
      <c r="CF121" s="875">
        <v>31.2</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789">
        <v>607641</v>
      </c>
      <c r="DH121" s="790"/>
      <c r="DI121" s="790"/>
      <c r="DJ121" s="790"/>
      <c r="DK121" s="790"/>
      <c r="DL121" s="790">
        <v>575873</v>
      </c>
      <c r="DM121" s="790"/>
      <c r="DN121" s="790"/>
      <c r="DO121" s="790"/>
      <c r="DP121" s="790"/>
      <c r="DQ121" s="790">
        <v>497450</v>
      </c>
      <c r="DR121" s="790"/>
      <c r="DS121" s="790"/>
      <c r="DT121" s="790"/>
      <c r="DU121" s="790"/>
      <c r="DV121" s="796">
        <v>15.5</v>
      </c>
      <c r="DW121" s="796"/>
      <c r="DX121" s="796"/>
      <c r="DY121" s="796"/>
      <c r="DZ121" s="797"/>
    </row>
    <row r="122" spans="1:130" s="230" customFormat="1" ht="26.25" customHeight="1" x14ac:dyDescent="0.15">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128</v>
      </c>
      <c r="AG122" s="780"/>
      <c r="AH122" s="780"/>
      <c r="AI122" s="780"/>
      <c r="AJ122" s="781"/>
      <c r="AK122" s="782" t="s">
        <v>128</v>
      </c>
      <c r="AL122" s="780"/>
      <c r="AM122" s="780"/>
      <c r="AN122" s="780"/>
      <c r="AO122" s="781"/>
      <c r="AP122" s="824" t="s">
        <v>446</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4633297</v>
      </c>
      <c r="BR122" s="845"/>
      <c r="BS122" s="845"/>
      <c r="BT122" s="845"/>
      <c r="BU122" s="845"/>
      <c r="BV122" s="845">
        <v>5027745</v>
      </c>
      <c r="BW122" s="845"/>
      <c r="BX122" s="845"/>
      <c r="BY122" s="845"/>
      <c r="BZ122" s="845"/>
      <c r="CA122" s="845">
        <v>5340892</v>
      </c>
      <c r="CB122" s="845"/>
      <c r="CC122" s="845"/>
      <c r="CD122" s="845"/>
      <c r="CE122" s="845"/>
      <c r="CF122" s="846">
        <v>165.9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789" t="s">
        <v>446</v>
      </c>
      <c r="DH122" s="790"/>
      <c r="DI122" s="790"/>
      <c r="DJ122" s="790"/>
      <c r="DK122" s="790"/>
      <c r="DL122" s="790" t="s">
        <v>441</v>
      </c>
      <c r="DM122" s="790"/>
      <c r="DN122" s="790"/>
      <c r="DO122" s="790"/>
      <c r="DP122" s="790"/>
      <c r="DQ122" s="790" t="s">
        <v>446</v>
      </c>
      <c r="DR122" s="790"/>
      <c r="DS122" s="790"/>
      <c r="DT122" s="790"/>
      <c r="DU122" s="790"/>
      <c r="DV122" s="796" t="s">
        <v>128</v>
      </c>
      <c r="DW122" s="796"/>
      <c r="DX122" s="796"/>
      <c r="DY122" s="796"/>
      <c r="DZ122" s="797"/>
    </row>
    <row r="123" spans="1:130" s="230" customFormat="1" ht="26.25" customHeight="1" x14ac:dyDescent="0.15">
      <c r="A123" s="820"/>
      <c r="B123" s="821"/>
      <c r="C123" s="817"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18636</v>
      </c>
      <c r="AB123" s="780"/>
      <c r="AC123" s="780"/>
      <c r="AD123" s="780"/>
      <c r="AE123" s="781"/>
      <c r="AF123" s="782">
        <v>18402</v>
      </c>
      <c r="AG123" s="780"/>
      <c r="AH123" s="780"/>
      <c r="AI123" s="780"/>
      <c r="AJ123" s="781"/>
      <c r="AK123" s="782">
        <v>18169</v>
      </c>
      <c r="AL123" s="780"/>
      <c r="AM123" s="780"/>
      <c r="AN123" s="780"/>
      <c r="AO123" s="781"/>
      <c r="AP123" s="824">
        <v>0.6</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476</v>
      </c>
      <c r="BP123" s="878"/>
      <c r="BQ123" s="832">
        <v>7113625</v>
      </c>
      <c r="BR123" s="833"/>
      <c r="BS123" s="833"/>
      <c r="BT123" s="833"/>
      <c r="BU123" s="833"/>
      <c r="BV123" s="833">
        <v>7810095</v>
      </c>
      <c r="BW123" s="833"/>
      <c r="BX123" s="833"/>
      <c r="BY123" s="833"/>
      <c r="BZ123" s="833"/>
      <c r="CA123" s="833">
        <v>7859236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6.2</v>
      </c>
      <c r="BR124" s="831"/>
      <c r="BS124" s="831"/>
      <c r="BT124" s="831"/>
      <c r="BU124" s="831"/>
      <c r="BV124" s="831">
        <v>7.5</v>
      </c>
      <c r="BW124" s="831"/>
      <c r="BX124" s="831"/>
      <c r="BY124" s="831"/>
      <c r="BZ124" s="831"/>
      <c r="CA124" s="831">
        <v>31</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439</v>
      </c>
      <c r="DH124" s="764"/>
      <c r="DI124" s="764"/>
      <c r="DJ124" s="764"/>
      <c r="DK124" s="765"/>
      <c r="DL124" s="766" t="s">
        <v>439</v>
      </c>
      <c r="DM124" s="764"/>
      <c r="DN124" s="764"/>
      <c r="DO124" s="764"/>
      <c r="DP124" s="765"/>
      <c r="DQ124" s="766" t="s">
        <v>439</v>
      </c>
      <c r="DR124" s="764"/>
      <c r="DS124" s="764"/>
      <c r="DT124" s="764"/>
      <c r="DU124" s="765"/>
      <c r="DV124" s="848" t="s">
        <v>439</v>
      </c>
      <c r="DW124" s="849"/>
      <c r="DX124" s="849"/>
      <c r="DY124" s="849"/>
      <c r="DZ124" s="850"/>
    </row>
    <row r="125" spans="1:130" s="230" customFormat="1" ht="26.25" customHeight="1" x14ac:dyDescent="0.15">
      <c r="A125" s="820"/>
      <c r="B125" s="821"/>
      <c r="C125" s="817"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439</v>
      </c>
      <c r="AB125" s="780"/>
      <c r="AC125" s="780"/>
      <c r="AD125" s="780"/>
      <c r="AE125" s="781"/>
      <c r="AF125" s="782" t="s">
        <v>439</v>
      </c>
      <c r="AG125" s="780"/>
      <c r="AH125" s="780"/>
      <c r="AI125" s="780"/>
      <c r="AJ125" s="781"/>
      <c r="AK125" s="782" t="s">
        <v>439</v>
      </c>
      <c r="AL125" s="780"/>
      <c r="AM125" s="780"/>
      <c r="AN125" s="780"/>
      <c r="AO125" s="781"/>
      <c r="AP125" s="824" t="s">
        <v>439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10"/>
      <c r="CR125" s="810"/>
      <c r="CS125" s="810"/>
      <c r="CT125" s="810"/>
      <c r="CU125" s="810"/>
      <c r="CV125" s="810"/>
      <c r="CW125" s="810"/>
      <c r="CX125" s="810"/>
      <c r="CY125" s="810"/>
      <c r="CZ125" s="810"/>
      <c r="DA125" s="810"/>
      <c r="DB125" s="810"/>
      <c r="DC125" s="810"/>
      <c r="DD125" s="810"/>
      <c r="DE125" s="810"/>
      <c r="DF125" s="811"/>
      <c r="DG125" s="861" t="s">
        <v>439</v>
      </c>
      <c r="DH125" s="842"/>
      <c r="DI125" s="842"/>
      <c r="DJ125" s="842"/>
      <c r="DK125" s="842"/>
      <c r="DL125" s="842" t="s">
        <v>439</v>
      </c>
      <c r="DM125" s="842"/>
      <c r="DN125" s="842"/>
      <c r="DO125" s="842"/>
      <c r="DP125" s="842"/>
      <c r="DQ125" s="842" t="s">
        <v>439</v>
      </c>
      <c r="DR125" s="842"/>
      <c r="DS125" s="842"/>
      <c r="DT125" s="842"/>
      <c r="DU125" s="842"/>
      <c r="DV125" s="843" t="s">
        <v>439</v>
      </c>
      <c r="DW125" s="843"/>
      <c r="DX125" s="843"/>
      <c r="DY125" s="843"/>
      <c r="DZ125" s="844"/>
    </row>
    <row r="126" spans="1:130" s="230" customFormat="1" ht="26.25" customHeight="1" thickBot="1" x14ac:dyDescent="0.2">
      <c r="A126" s="820"/>
      <c r="B126" s="821"/>
      <c r="C126" s="817"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24359</v>
      </c>
      <c r="AB126" s="780"/>
      <c r="AC126" s="780"/>
      <c r="AD126" s="780"/>
      <c r="AE126" s="781"/>
      <c r="AF126" s="782">
        <v>22617</v>
      </c>
      <c r="AG126" s="780"/>
      <c r="AH126" s="780"/>
      <c r="AI126" s="780"/>
      <c r="AJ126" s="781"/>
      <c r="AK126" s="782">
        <v>9853</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481</v>
      </c>
      <c r="CQ126" s="752"/>
      <c r="CR126" s="752"/>
      <c r="CS126" s="752"/>
      <c r="CT126" s="752"/>
      <c r="CU126" s="752"/>
      <c r="CV126" s="752"/>
      <c r="CW126" s="752"/>
      <c r="CX126" s="752"/>
      <c r="CY126" s="752"/>
      <c r="CZ126" s="752"/>
      <c r="DA126" s="752"/>
      <c r="DB126" s="752"/>
      <c r="DC126" s="752"/>
      <c r="DD126" s="752"/>
      <c r="DE126" s="752"/>
      <c r="DF126" s="753"/>
      <c r="DG126" s="789" t="s">
        <v>439</v>
      </c>
      <c r="DH126" s="790"/>
      <c r="DI126" s="790"/>
      <c r="DJ126" s="790"/>
      <c r="DK126" s="790"/>
      <c r="DL126" s="790" t="s">
        <v>439</v>
      </c>
      <c r="DM126" s="790"/>
      <c r="DN126" s="790"/>
      <c r="DO126" s="790"/>
      <c r="DP126" s="790"/>
      <c r="DQ126" s="790" t="s">
        <v>439</v>
      </c>
      <c r="DR126" s="790"/>
      <c r="DS126" s="790"/>
      <c r="DT126" s="790"/>
      <c r="DU126" s="790"/>
      <c r="DV126" s="796" t="s">
        <v>439</v>
      </c>
      <c r="DW126" s="796"/>
      <c r="DX126" s="796"/>
      <c r="DY126" s="796"/>
      <c r="DZ126" s="797"/>
    </row>
    <row r="127" spans="1:130" s="230"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4044</v>
      </c>
      <c r="AB127" s="780"/>
      <c r="AC127" s="780"/>
      <c r="AD127" s="780"/>
      <c r="AE127" s="781"/>
      <c r="AF127" s="782">
        <v>4041</v>
      </c>
      <c r="AG127" s="780"/>
      <c r="AH127" s="780"/>
      <c r="AI127" s="780"/>
      <c r="AJ127" s="781"/>
      <c r="AK127" s="782">
        <v>4267</v>
      </c>
      <c r="AL127" s="780"/>
      <c r="AM127" s="780"/>
      <c r="AN127" s="780"/>
      <c r="AO127" s="781"/>
      <c r="AP127" s="824">
        <v>0.1</v>
      </c>
      <c r="AQ127" s="825"/>
      <c r="AR127" s="825"/>
      <c r="AS127" s="825"/>
      <c r="AT127" s="826"/>
      <c r="AU127" s="232"/>
      <c r="AV127" s="232"/>
      <c r="AW127" s="232"/>
      <c r="AX127" s="841" t="s">
        <v>483</v>
      </c>
      <c r="AY127" s="814"/>
      <c r="AZ127" s="814"/>
      <c r="BA127" s="814"/>
      <c r="BB127" s="814"/>
      <c r="BC127" s="814"/>
      <c r="BD127" s="814"/>
      <c r="BE127" s="815"/>
      <c r="BF127" s="813" t="s">
        <v>484</v>
      </c>
      <c r="BG127" s="814"/>
      <c r="BH127" s="814"/>
      <c r="BI127" s="814"/>
      <c r="BJ127" s="814"/>
      <c r="BK127" s="814"/>
      <c r="BL127" s="815"/>
      <c r="BM127" s="813" t="s">
        <v>485</v>
      </c>
      <c r="BN127" s="814"/>
      <c r="BO127" s="814"/>
      <c r="BP127" s="814"/>
      <c r="BQ127" s="814"/>
      <c r="BR127" s="814"/>
      <c r="BS127" s="815"/>
      <c r="BT127" s="813" t="s">
        <v>486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487</v>
      </c>
      <c r="CQ127" s="752"/>
      <c r="CR127" s="752"/>
      <c r="CS127" s="752"/>
      <c r="CT127" s="752"/>
      <c r="CU127" s="752"/>
      <c r="CV127" s="752"/>
      <c r="CW127" s="752"/>
      <c r="CX127" s="752"/>
      <c r="CY127" s="752"/>
      <c r="CZ127" s="752"/>
      <c r="DA127" s="752"/>
      <c r="DB127" s="752"/>
      <c r="DC127" s="752"/>
      <c r="DD127" s="752"/>
      <c r="DE127" s="752"/>
      <c r="DF127" s="753"/>
      <c r="DG127" s="789" t="s">
        <v>439</v>
      </c>
      <c r="DH127" s="790"/>
      <c r="DI127" s="790"/>
      <c r="DJ127" s="790"/>
      <c r="DK127" s="790"/>
      <c r="DL127" s="790" t="s">
        <v>439</v>
      </c>
      <c r="DM127" s="790"/>
      <c r="DN127" s="790"/>
      <c r="DO127" s="790"/>
      <c r="DP127" s="790"/>
      <c r="DQ127" s="790" t="s">
        <v>128</v>
      </c>
      <c r="DR127" s="790"/>
      <c r="DS127" s="790"/>
      <c r="DT127" s="790"/>
      <c r="DU127" s="790"/>
      <c r="DV127" s="796" t="s">
        <v>439</v>
      </c>
      <c r="DW127" s="796"/>
      <c r="DX127" s="796"/>
      <c r="DY127" s="796"/>
      <c r="DZ127" s="797"/>
    </row>
    <row r="128" spans="1:130" s="230" customFormat="1" ht="26.25" customHeight="1" thickBot="1" x14ac:dyDescent="0.2">
      <c r="A128" s="798" t="s">
        <v>488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489</v>
      </c>
      <c r="X128" s="800"/>
      <c r="Y128" s="800"/>
      <c r="Z128" s="801"/>
      <c r="AA128" s="802">
        <v>94301</v>
      </c>
      <c r="AB128" s="803"/>
      <c r="AC128" s="803"/>
      <c r="AD128" s="803"/>
      <c r="AE128" s="804"/>
      <c r="AF128" s="805">
        <v>97391</v>
      </c>
      <c r="AG128" s="803"/>
      <c r="AH128" s="803"/>
      <c r="AI128" s="803"/>
      <c r="AJ128" s="804"/>
      <c r="AK128" s="805">
        <v>103561</v>
      </c>
      <c r="AL128" s="803"/>
      <c r="AM128" s="803"/>
      <c r="AN128" s="803"/>
      <c r="AO128" s="804"/>
      <c r="AP128" s="806"/>
      <c r="AQ128" s="807"/>
      <c r="AR128" s="807"/>
      <c r="AS128" s="807"/>
      <c r="AT128" s="808"/>
      <c r="AU128" s="232"/>
      <c r="AV128" s="232"/>
      <c r="AW128" s="232"/>
      <c r="AX128" s="809" t="s">
        <v>490</v>
      </c>
      <c r="AY128" s="810"/>
      <c r="AZ128" s="810"/>
      <c r="BA128" s="810"/>
      <c r="BB128" s="810"/>
      <c r="BC128" s="810"/>
      <c r="BD128" s="810"/>
      <c r="BE128" s="811"/>
      <c r="BF128" s="786" t="s">
        <v>441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491</v>
      </c>
      <c r="CQ128" s="730"/>
      <c r="CR128" s="730"/>
      <c r="CS128" s="730"/>
      <c r="CT128" s="730"/>
      <c r="CU128" s="730"/>
      <c r="CV128" s="730"/>
      <c r="CW128" s="730"/>
      <c r="CX128" s="730"/>
      <c r="CY128" s="730"/>
      <c r="CZ128" s="730"/>
      <c r="DA128" s="730"/>
      <c r="DB128" s="730"/>
      <c r="DC128" s="730"/>
      <c r="DD128" s="730"/>
      <c r="DE128" s="730"/>
      <c r="DF128" s="731"/>
      <c r="DG128" s="792" t="s">
        <v>128</v>
      </c>
      <c r="DH128" s="793"/>
      <c r="DI128" s="793"/>
      <c r="DJ128" s="793"/>
      <c r="DK128" s="793"/>
      <c r="DL128" s="793" t="s">
        <v>441</v>
      </c>
      <c r="DM128" s="793"/>
      <c r="DN128" s="793"/>
      <c r="DO128" s="793"/>
      <c r="DP128" s="793"/>
      <c r="DQ128" s="793" t="s">
        <v>441</v>
      </c>
      <c r="DR128" s="793"/>
      <c r="DS128" s="793"/>
      <c r="DT128" s="793"/>
      <c r="DU128" s="793"/>
      <c r="DV128" s="794" t="s">
        <v>441</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3530332</v>
      </c>
      <c r="AB129" s="780"/>
      <c r="AC129" s="780"/>
      <c r="AD129" s="780"/>
      <c r="AE129" s="781"/>
      <c r="AF129" s="782">
        <v>3734367</v>
      </c>
      <c r="AG129" s="780"/>
      <c r="AH129" s="780"/>
      <c r="AI129" s="780"/>
      <c r="AJ129" s="781"/>
      <c r="AK129" s="782">
        <v>3671873</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441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457833</v>
      </c>
      <c r="AB130" s="780"/>
      <c r="AC130" s="780"/>
      <c r="AD130" s="780"/>
      <c r="AE130" s="781"/>
      <c r="AF130" s="782">
        <v>450052</v>
      </c>
      <c r="AG130" s="780"/>
      <c r="AH130" s="780"/>
      <c r="AI130" s="780"/>
      <c r="AJ130" s="781"/>
      <c r="AK130" s="782">
        <v>452710</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8.8000000000000007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3072499</v>
      </c>
      <c r="AB131" s="764"/>
      <c r="AC131" s="764"/>
      <c r="AD131" s="764"/>
      <c r="AE131" s="765"/>
      <c r="AF131" s="766">
        <v>3284315</v>
      </c>
      <c r="AG131" s="764"/>
      <c r="AH131" s="764"/>
      <c r="AI131" s="764"/>
      <c r="AJ131" s="765"/>
      <c r="AK131" s="766">
        <v>3219163</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9.2816629069999994</v>
      </c>
      <c r="AB132" s="745"/>
      <c r="AC132" s="745"/>
      <c r="AD132" s="745"/>
      <c r="AE132" s="746"/>
      <c r="AF132" s="747">
        <v>9.1827976309999997</v>
      </c>
      <c r="AG132" s="745"/>
      <c r="AH132" s="745"/>
      <c r="AI132" s="745"/>
      <c r="AJ132" s="746"/>
      <c r="AK132" s="747">
        <v>8.0745833620000003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8.9</v>
      </c>
      <c r="AB133" s="724"/>
      <c r="AC133" s="724"/>
      <c r="AD133" s="724"/>
      <c r="AE133" s="725"/>
      <c r="AF133" s="723">
        <v>9.1999999999999993</v>
      </c>
      <c r="AG133" s="724"/>
      <c r="AH133" s="724"/>
      <c r="AI133" s="724"/>
      <c r="AJ133" s="725"/>
      <c r="AK133" s="723">
        <v>8.8000000000000007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7gOjTyl7bq9ehSYPsAPzwISwaKIcwn1CPLvckR5567oippMtuNWQCTXOp0UEhpvrIX3z96WfBcesvk/atkIfQ==" saltValue="8QbMM4xsBsDQW466U6Fs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kloboOi1aV5dkyJBFwgKusA2IiHTIbqbPN+AGzIqfNtYQ/MKsr+/GPrFeb1joOaNlU2kZLxqbL8fIsBrfydUw==" saltValue="VLuhp9l27jN596TaEZMw0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BuWVThkjMYKsXh2WSQaqntd0cib1V07tniITkfzrY5F2dGrUH0Ky5J+XOl7MD1kYAxglBqI4oszOee8U/yb1g==" saltValue="jBx1ePvrJZS2Hi4LRLQFb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1351454</v>
      </c>
      <c r="AP9" s="281">
        <v>135893</v>
      </c>
      <c r="AQ9" s="282">
        <v>108757</v>
      </c>
      <c r="AR9" s="283">
        <v>25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161241</v>
      </c>
      <c r="AP10" s="284">
        <v>16213</v>
      </c>
      <c r="AQ10" s="285">
        <v>15108</v>
      </c>
      <c r="AR10" s="286">
        <v>7.3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t="s">
        <v>513</v>
      </c>
      <c r="AP11" s="284" t="s">
        <v>513</v>
      </c>
      <c r="AQ11" s="285">
        <v>1414</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513</v>
      </c>
      <c r="AP12" s="284" t="s">
        <v>513</v>
      </c>
      <c r="AQ12" s="285">
        <v>40</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t="s">
        <v>513</v>
      </c>
      <c r="AP13" s="284" t="s">
        <v>513</v>
      </c>
      <c r="AQ13" s="285">
        <v>4611</v>
      </c>
      <c r="AR13" s="286" t="s">
        <v>513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11140</v>
      </c>
      <c r="AP14" s="284">
        <v>1120</v>
      </c>
      <c r="AQ14" s="285">
        <v>2427</v>
      </c>
      <c r="AR14" s="286">
        <v>-53.9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-92873</v>
      </c>
      <c r="AP15" s="284">
        <v>-9339</v>
      </c>
      <c r="AQ15" s="285">
        <v>-7785</v>
      </c>
      <c r="AR15" s="286">
        <v>20</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1430962</v>
      </c>
      <c r="AP16" s="284">
        <v>143888</v>
      </c>
      <c r="AQ16" s="285">
        <v>124572</v>
      </c>
      <c r="AR16" s="286">
        <v>15.5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11.66</v>
      </c>
      <c r="AP21" s="298">
        <v>10.78</v>
      </c>
      <c r="AQ21" s="299">
        <v>0.88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97.8</v>
      </c>
      <c r="AP22" s="303">
        <v>96.3</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595487</v>
      </c>
      <c r="AP32" s="312">
        <v>59878</v>
      </c>
      <c r="AQ32" s="313">
        <v>62543</v>
      </c>
      <c r="AR32" s="314">
        <v>-4.3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513</v>
      </c>
      <c r="AP34" s="312" t="s">
        <v>513</v>
      </c>
      <c r="AQ34" s="313" t="s">
        <v>513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164873</v>
      </c>
      <c r="AP35" s="312">
        <v>16578</v>
      </c>
      <c r="AQ35" s="313">
        <v>16620</v>
      </c>
      <c r="AR35" s="314">
        <v>-0.3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23492</v>
      </c>
      <c r="AP36" s="312">
        <v>2362</v>
      </c>
      <c r="AQ36" s="313">
        <v>3562</v>
      </c>
      <c r="AR36" s="314">
        <v>-33.700000000000003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v>32289</v>
      </c>
      <c r="AP37" s="312">
        <v>3247</v>
      </c>
      <c r="AQ37" s="313">
        <v>625</v>
      </c>
      <c r="AR37" s="314">
        <v>419.5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v>64</v>
      </c>
      <c r="AP38" s="315">
        <v>6</v>
      </c>
      <c r="AQ38" s="316">
        <v>3</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-103561</v>
      </c>
      <c r="AP39" s="312">
        <v>-10413</v>
      </c>
      <c r="AQ39" s="313">
        <v>-2822</v>
      </c>
      <c r="AR39" s="314">
        <v>269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-452710</v>
      </c>
      <c r="AP40" s="312">
        <v>-45521</v>
      </c>
      <c r="AQ40" s="313">
        <v>-53912</v>
      </c>
      <c r="AR40" s="314">
        <v>-15.6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259934</v>
      </c>
      <c r="AP41" s="312">
        <v>26137</v>
      </c>
      <c r="AQ41" s="313">
        <v>26618</v>
      </c>
      <c r="AR41" s="314">
        <v>-1.8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1015544</v>
      </c>
      <c r="AN51" s="334">
        <v>98396</v>
      </c>
      <c r="AO51" s="335">
        <v>-22.1</v>
      </c>
      <c r="AP51" s="336">
        <v>88328</v>
      </c>
      <c r="AQ51" s="337">
        <v>-1.9</v>
      </c>
      <c r="AR51" s="338">
        <v>-20.2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586453</v>
      </c>
      <c r="AN52" s="342">
        <v>56821</v>
      </c>
      <c r="AO52" s="343">
        <v>-6.5</v>
      </c>
      <c r="AP52" s="344">
        <v>49013</v>
      </c>
      <c r="AQ52" s="345">
        <v>6.4</v>
      </c>
      <c r="AR52" s="346">
        <v>-12.9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679278</v>
      </c>
      <c r="AN53" s="334">
        <v>66342</v>
      </c>
      <c r="AO53" s="335">
        <v>-32.6</v>
      </c>
      <c r="AP53" s="336">
        <v>103390</v>
      </c>
      <c r="AQ53" s="337">
        <v>17.100000000000001</v>
      </c>
      <c r="AR53" s="338">
        <v>-49.7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308131</v>
      </c>
      <c r="AN54" s="342">
        <v>30094</v>
      </c>
      <c r="AO54" s="343">
        <v>-47</v>
      </c>
      <c r="AP54" s="344">
        <v>51269</v>
      </c>
      <c r="AQ54" s="345">
        <v>4.5999999999999996</v>
      </c>
      <c r="AR54" s="346">
        <v>-51.6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759408</v>
      </c>
      <c r="AN55" s="334">
        <v>74789</v>
      </c>
      <c r="AO55" s="335">
        <v>12.7</v>
      </c>
      <c r="AP55" s="336">
        <v>117234</v>
      </c>
      <c r="AQ55" s="337">
        <v>13.4</v>
      </c>
      <c r="AR55" s="338">
        <v>-0.7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370144</v>
      </c>
      <c r="AN56" s="342">
        <v>36453</v>
      </c>
      <c r="AO56" s="343">
        <v>21.1</v>
      </c>
      <c r="AP56" s="344">
        <v>59796</v>
      </c>
      <c r="AQ56" s="345">
        <v>16.600000000000001</v>
      </c>
      <c r="AR56" s="346">
        <v>4.5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2931401</v>
      </c>
      <c r="AN57" s="334">
        <v>289951</v>
      </c>
      <c r="AO57" s="335">
        <v>287.7</v>
      </c>
      <c r="AP57" s="336">
        <v>97758</v>
      </c>
      <c r="AQ57" s="337">
        <v>-16.600000000000001</v>
      </c>
      <c r="AR57" s="338">
        <v>304.3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987135</v>
      </c>
      <c r="AN58" s="342">
        <v>97639</v>
      </c>
      <c r="AO58" s="343">
        <v>167.8</v>
      </c>
      <c r="AP58" s="344">
        <v>45946</v>
      </c>
      <c r="AQ58" s="345">
        <v>-23.2</v>
      </c>
      <c r="AR58" s="346">
        <v>191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2114140</v>
      </c>
      <c r="AN59" s="334">
        <v>212583</v>
      </c>
      <c r="AO59" s="335">
        <v>-26.7</v>
      </c>
      <c r="AP59" s="336">
        <v>91338</v>
      </c>
      <c r="AQ59" s="337">
        <v>-6.6</v>
      </c>
      <c r="AR59" s="338">
        <v>-20.100000000000001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555256</v>
      </c>
      <c r="AN60" s="342">
        <v>55833</v>
      </c>
      <c r="AO60" s="343">
        <v>-42.8</v>
      </c>
      <c r="AP60" s="344">
        <v>43989</v>
      </c>
      <c r="AQ60" s="345">
        <v>-4.3</v>
      </c>
      <c r="AR60" s="346">
        <v>-38.5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1499954</v>
      </c>
      <c r="AN61" s="349">
        <v>148412</v>
      </c>
      <c r="AO61" s="350">
        <v>43.8</v>
      </c>
      <c r="AP61" s="351">
        <v>99610</v>
      </c>
      <c r="AQ61" s="352">
        <v>1.1000000000000001</v>
      </c>
      <c r="AR61" s="338">
        <v>42.7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561424</v>
      </c>
      <c r="AN62" s="342">
        <v>55368</v>
      </c>
      <c r="AO62" s="343">
        <v>18.5</v>
      </c>
      <c r="AP62" s="344">
        <v>50003</v>
      </c>
      <c r="AQ62" s="345">
        <v>0</v>
      </c>
      <c r="AR62" s="346">
        <v>18.5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POFbpb+4UdwP6QpO6wxjpWCufzZcziWPfZiFWmhPqVsN0VFZ68dag+PgeB18piKhWaI4EsQFgAAU0IMcil1nA==" saltValue="NPsLjdfjBDzhdpiou/ZG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45cYPOdm4ikqT3i7VjrKiE8rJv5fmOZ/XSJJNydOVCaC6WH9y2UaHA30CuDlcr825igiJ3WVaHi/UL0CvxAgiA==" saltValue="STrstFQHIVAheYYGgE62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1Pbu7Fi6Wugdl64yJCDDzE9NQCI94rGPPGn8vc0ej4vpv4vBJjX4433619XEJhHJSvbyNG03OcD/SsICH7BCGA==" saltValue="HtzHDR8T/DRg6wh4EYaZ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18.34</v>
      </c>
      <c r="G47" s="12">
        <v>18.28</v>
      </c>
      <c r="H47" s="12">
        <v>19.54</v>
      </c>
      <c r="I47" s="12">
        <v>25.36</v>
      </c>
      <c r="J47" s="13">
        <v>24.51</v>
      </c>
    </row>
    <row r="48" spans="2:10" ht="57.75" customHeight="1" x14ac:dyDescent="0.15">
      <c r="B48" s="14"/>
      <c r="C48" s="1141" t="s">
        <v>4</v>
      </c>
      <c r="D48" s="1141"/>
      <c r="E48" s="1142"/>
      <c r="F48" s="15">
        <v>6.14</v>
      </c>
      <c r="G48" s="16">
        <v>5.12</v>
      </c>
      <c r="H48" s="16">
        <v>7.67</v>
      </c>
      <c r="I48" s="16">
        <v>7.74</v>
      </c>
      <c r="J48" s="17">
        <v>8.77</v>
      </c>
    </row>
    <row r="49" spans="2:10" ht="57.75" customHeight="1" thickBot="1" x14ac:dyDescent="0.2">
      <c r="B49" s="18"/>
      <c r="C49" s="1143" t="s">
        <v>5</v>
      </c>
      <c r="D49" s="1143"/>
      <c r="E49" s="1144"/>
      <c r="F49" s="19" t="s">
        <v>560</v>
      </c>
      <c r="G49" s="20" t="s">
        <v>561</v>
      </c>
      <c r="H49" s="20">
        <v>4.99</v>
      </c>
      <c r="I49" s="20">
        <v>7.37</v>
      </c>
      <c r="J49" s="21" t="s">
        <v>562</v>
      </c>
    </row>
    <row r="50" spans="2:10" x14ac:dyDescent="0.15"/>
  </sheetData>
  <sheetProtection algorithmName="SHA-512" hashValue="Dz3llM2mEsT+Oocx2X1y7LxO6URhEkGxAxUTdfliRZLEMgfj4AJtFoakddp6CtWWJlp+fuPeoVDd4L9y+AJkIw==" saltValue="BZca0RvtQLhUTjJbFaCC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2024-03-24T01:44:39Z</cp:lastPrinted>
  <dcterms:created xsi:type="dcterms:W3CDTF">2024-02-04T23:36:56Z</dcterms:created>
  <dcterms:modified xsi:type="dcterms:W3CDTF">2024-03-24T01:45:40Z</dcterms:modified>
  <cp:category/>
</cp:coreProperties>
</file>