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まちづくり推進課\財政\18_財政状況資料集（財政状況等一覧表）\令和03年度決算\2023.10.03_【依頼：10.10（火）〆】令和３年度財政状況資料集の作成について（２回目再出力後）\"/>
    </mc:Choice>
  </mc:AlternateContent>
  <bookViews>
    <workbookView xWindow="0" yWindow="0" windowWidth="15360" windowHeight="7635" tabRatio="8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U35" i="10"/>
  <c r="C35" i="10"/>
  <c r="CO34" i="10"/>
  <c r="BE34" i="10"/>
  <c r="AM34" i="10"/>
  <c r="AM35" i="10" s="1"/>
  <c r="U34" i="10"/>
  <c r="C34" i="10"/>
  <c r="BW34" i="10" l="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<sst xmlns="http://schemas.openxmlformats.org/spreadsheetml/2006/main" count="1103" uniqueCount="617">
  <si>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</si>
  <si>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</si>
  <si>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</si>
  <si>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</si>
  <si>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</si>
  <si>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</si>
  <si>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</si>
  <si>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</si>
  <si>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</si>
  <si>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</si>
  <si>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</si>
  <si>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</si>
  <si>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</si>
  <si>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</si>
  <si>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</si>
  <si>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</si>
  <si>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</si>
  <si>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</si>
  <si>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</si>
  <si>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</si>
  <si>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</si>
  <si>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</si>
  <si>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</si>
  <si>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</si>
  <si>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</si>
  <si>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</si>
  <si>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</si>
  <si>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</si>
  <si>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</si>
  <si>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</si>
  <si>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</si>
  <si>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</si>
  <si>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</si>
  <si>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</si>
  <si>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</si>
  <si>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</si>
  <si>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</si>
  <si>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</si>
  <si>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</si>
  <si>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</si>
  <si>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</si>
  <si>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</si>
  <si>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</si>
  <si>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</si>
  <si>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</si>
  <si>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</si>
  <si>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</si>
  <si>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</si>
  <si>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</si>
  <si>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</si>
  <si>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</si>
  <si>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</si>
  <si>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</si>
  <si>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</si>
  <si>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</si>
  <si>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</si>
  <si>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</si>
  <si>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</si>
  <si>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</si>
  <si>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</si>
  <si>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</si>
  <si>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</si>
  <si>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</si>
  <si>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</si>
  <si>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</si>
  <si>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</si>
  <si>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</si>
  <si>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</si>
  <si>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</si>
  <si>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</si>
  <si>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</si>
  <si>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</si>
  <si>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</si>
  <si>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</si>
  <si>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</si>
  <si>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</si>
  <si>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</si>
  <si>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</si>
  <si>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</si>
  <si>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</si>
  <si>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</si>
  <si>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</si>
  <si>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</si>
  <si>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</si>
  <si>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</si>
  <si>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</si>
  <si>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</si>
  <si>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</si>
  <si>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</si>
  <si>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</si>
  <si>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</si>
  <si>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</si>
  <si>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</si>
  <si>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</si>
  <si>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</si>
  <si>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</si>
  <si>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</si>
  <si>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</si>
  <si>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</si>
  <si>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</si>
  <si>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</si>
  <si>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</si>
  <si>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</si>
  <si>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</si>
  <si>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</si>
  <si>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</si>
  <si>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</si>
  <si>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</si>
  <si>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</si>
  <si>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</si>
  <si>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</si>
  <si>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</si>
  <si>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</si>
  <si>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</si>
  <si>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</si>
  <si>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</si>
  <si>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</si>
  <si>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</si>
  <si>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</si>
  <si>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</si>
  <si>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</si>
  <si>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</si>
  <si>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</si>
  <si>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</si>
  <si>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</si>
  <si>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</si>
  <si>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</si>
  <si>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</si>
  <si>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</si>
  <si>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</si>
  <si>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</si>
  <si>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</si>
  <si>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</si>
  <si>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</si>
  <si>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</si>
  <si>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</si>
  <si>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</si>
  <si>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</si>
  <si>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</si>
  <si>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</si>
  <si>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</si>
  <si>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</si>
  <si>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</si>
  <si>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</si>
  <si>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</si>
  <si>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</si>
  <si>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</si>
  <si>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</si>
  <si>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</si>
  <si>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</si>
  <si>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</si>
  <si>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</si>
  <si>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</si>
  <si>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</si>
  <si>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</si>
  <si>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</si>
  <si>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</si>
  <si>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</si>
  <si>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</si>
  <si>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</si>
  <si>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</si>
  <si>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</si>
  <si>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</si>
  <si>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</si>
  <si>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</si>
  <si>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</si>
  <si>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</si>
  <si>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</si>
  <si>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</si>
  <si>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</si>
  <si>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</si>
  <si>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</si>
  <si>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</si>
  <si>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</si>
  <si>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</si>
  <si>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</si>
  <si>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</si>
  <si>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</si>
  <si>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</si>
  <si>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</si>
  <si>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</si>
  <si>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</si>
  <si>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</si>
  <si>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</si>
  <si>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</si>
  <si>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</si>
  <si>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</si>
  <si>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</si>
  <si>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</si>
  <si>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</si>
  <si>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</si>
  <si>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</si>
  <si>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</si>
  <si>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</si>
  <si>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</si>
  <si>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</si>
  <si>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</si>
  <si>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</si>
  <si>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</si>
  <si>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</si>
  <si>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</si>
  <si>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</si>
  <si>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</si>
  <si>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</si>
  <si>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</si>
  <si>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</si>
  <si>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</si>
  <si>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</si>
  <si>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</si>
  <si>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</si>
  <si>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</si>
  <si>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</si>
  <si>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</si>
  <si>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</si>
  <si>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</si>
  <si>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</si>
  <si>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</si>
  <si>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</si>
  <si>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</si>
  <si>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</si>
  <si>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</si>
  <si>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</si>
  <si>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</si>
  <si>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</si>
  <si>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</si>
  <si>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</si>
  <si>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</si>
  <si>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</si>
  <si>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</si>
  <si>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</si>
  <si>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</si>
  <si>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</si>
  <si>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</si>
  <si>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</si>
  <si>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</si>
  <si>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</si>
  <si>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</si>
  <si>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</si>
  <si>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</si>
  <si>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</si>
  <si>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</si>
  <si>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</si>
  <si>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</si>
  <si>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</si>
  <si>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</si>
  <si>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</si>
  <si>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</si>
  <si>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</si>
  <si>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</si>
  <si>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</si>
  <si>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</si>
  <si>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</si>
  <si>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</si>
  <si>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教育費</t>
  </si>
  <si>
    <t>自動車税環境性能割交付金</t>
    <phoneticPr fontId="5"/>
  </si>
  <si>
    <t>災害復旧費</t>
  </si>
  <si>
    <t>法人事業税交付金</t>
    <phoneticPr fontId="16"/>
  </si>
  <si>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</si>
  <si>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</si>
  <si>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</si>
  <si>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</si>
  <si>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</si>
  <si>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</si>
  <si>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</si>
  <si>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</si>
  <si>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</si>
  <si>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</si>
  <si>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</si>
  <si>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</si>
  <si>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</si>
  <si>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</si>
  <si>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</si>
  <si>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</si>
  <si>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</si>
  <si>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</si>
  <si>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</si>
  <si>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</si>
  <si>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</si>
  <si>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</si>
  <si>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</si>
  <si>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</si>
  <si>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</si>
  <si>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</si>
  <si>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</si>
  <si>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</si>
  <si>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</si>
  <si>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</si>
  <si>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</si>
  <si>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</si>
  <si>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</si>
  <si>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</si>
  <si>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</si>
  <si>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</si>
  <si>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</si>
  <si>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</si>
  <si>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</si>
  <si>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</si>
  <si>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</si>
  <si>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</si>
  <si>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</si>
  <si>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</si>
  <si>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</si>
  <si>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</si>
  <si>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</si>
  <si>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</si>
  <si>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</si>
  <si>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</si>
  <si>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</si>
  <si>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</si>
  <si>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</si>
  <si>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</si>
  <si>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</si>
  <si>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</si>
  <si>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</si>
  <si>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</si>
  <si>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北海道東神楽町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</si>
  <si>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</si>
  <si>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</si>
  <si>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</si>
  <si>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</si>
  <si>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</si>
  <si>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</si>
  <si>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</si>
  <si>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</si>
  <si>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</si>
  <si>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</si>
  <si>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</si>
  <si>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</si>
  <si>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</si>
  <si>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</si>
  <si>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</si>
  <si>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</si>
  <si>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</si>
  <si>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</si>
  <si>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</si>
  <si>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</si>
  <si>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</si>
  <si>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</si>
  <si>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</si>
  <si>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</si>
  <si>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</si>
  <si>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</si>
  <si>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</si>
  <si>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</si>
  <si>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</si>
  <si>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</si>
  <si>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</si>
  <si>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</si>
  <si>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</si>
  <si>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</si>
  <si>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</si>
  <si>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</si>
  <si>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</si>
  <si>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</si>
  <si>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</si>
  <si>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</si>
  <si>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</si>
  <si>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</si>
  <si>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</si>
  <si>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</si>
  <si>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</si>
  <si>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</si>
  <si>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</si>
  <si>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</si>
  <si>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</si>
  <si>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</si>
  <si>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</si>
  <si>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</si>
  <si>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</si>
  <si>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</si>
  <si>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</si>
  <si>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</si>
  <si>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</si>
  <si>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</si>
  <si>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</si>
  <si>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</si>
  <si>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</si>
  <si>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</si>
  <si>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</si>
  <si>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</si>
  <si>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</si>
  <si>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</si>
  <si>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</si>
  <si>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</si>
  <si>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</si>
  <si>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</si>
  <si>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</si>
  <si>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</si>
  <si>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</si>
  <si>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</si>
  <si>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</si>
  <si>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</si>
  <si>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</si>
  <si>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</si>
  <si>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</si>
  <si>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</si>
  <si>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</si>
  <si>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</si>
  <si>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</si>
  <si>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</si>
  <si>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</si>
  <si>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</si>
  <si>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</si>
  <si>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</si>
  <si>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</si>
  <si>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</si>
  <si>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</si>
  <si>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</si>
  <si>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</si>
  <si>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</si>
  <si>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</si>
  <si>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</si>
  <si>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</si>
  <si>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</si>
  <si>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</si>
  <si>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</si>
  <si>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</si>
  <si>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</si>
  <si>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</si>
  <si>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</si>
  <si>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</si>
  <si>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</si>
  <si>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</si>
  <si>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</si>
  <si>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</si>
  <si>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国民健康保険特別会計診療施設勘定</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</si>
  <si>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</si>
  <si>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</si>
  <si>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</si>
  <si>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</si>
  <si>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</si>
  <si>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</si>
  <si>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</si>
  <si>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</si>
  <si>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</si>
  <si>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</si>
  <si>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</si>
  <si>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</si>
  <si>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</si>
  <si>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</si>
  <si>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</si>
  <si>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</si>
  <si>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</si>
  <si>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</si>
  <si>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</si>
  <si>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</si>
  <si>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</si>
  <si>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</si>
  <si>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</si>
  <si>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</si>
  <si>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</si>
  <si>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</si>
  <si>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</si>
  <si>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</si>
  <si>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</si>
  <si>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</si>
  <si>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</si>
  <si>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</si>
  <si>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</si>
  <si>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</si>
  <si>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</si>
  <si>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</si>
  <si>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</si>
  <si>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</si>
  <si>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</si>
  <si>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</si>
  <si>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</si>
  <si>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</si>
  <si>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</si>
  <si>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</si>
  <si>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</si>
  <si>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</si>
  <si>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</si>
  <si>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</si>
  <si>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</si>
  <si>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</si>
  <si>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</si>
  <si>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</si>
  <si>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</si>
  <si>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</si>
  <si>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</si>
  <si>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</si>
  <si>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</si>
  <si>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</si>
  <si>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</si>
  <si>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</si>
  <si>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</si>
  <si>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</si>
  <si>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</si>
  <si>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</si>
  <si>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</si>
  <si>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</si>
  <si>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</si>
  <si>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</si>
  <si>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</si>
  <si>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</si>
  <si>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</si>
  <si>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</si>
  <si>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</si>
  <si>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</si>
  <si>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</si>
  <si>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</si>
  <si>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</si>
  <si>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</si>
  <si>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</si>
  <si>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</si>
  <si>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</si>
  <si>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</si>
  <si>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</si>
  <si>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</si>
  <si>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</si>
  <si>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</si>
  <si>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</si>
  <si>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2.95</t>
  </si>
  <si>
    <t>▲ 1.31</t>
  </si>
  <si>
    <t>▲ 0.81</t>
  </si>
  <si>
    <t>一般会計</t>
  </si>
  <si>
    <t>水道事業会計</t>
  </si>
  <si>
    <t>下水道事業会計</t>
  </si>
  <si>
    <t>国民健康保険特別会計診療施設勘定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</si>
  <si>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</si>
  <si>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</si>
  <si>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</si>
  <si>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</si>
  <si>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</si>
  <si>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</si>
  <si>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</si>
  <si>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</si>
  <si>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</si>
  <si>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</si>
  <si>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</si>
  <si>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</si>
  <si>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</si>
  <si>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</si>
  <si>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</si>
  <si>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</si>
  <si>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</si>
  <si>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〇</t>
  </si>
  <si>
    <t>東神楽町土地開発公社</t>
    <rPh sb="0" eb="4">
      <t>ヒガシカグラチョウ</t>
    </rPh>
    <rPh sb="4" eb="6">
      <t>トチ</t>
    </rPh>
    <rPh sb="6" eb="8">
      <t>カイハツ</t>
    </rPh>
    <rPh sb="8" eb="10">
      <t>コウシャ</t>
    </rPh>
    <phoneticPr fontId="2"/>
  </si>
  <si>
    <t>公共施設整備基金</t>
    <rPh sb="0" eb="2">
      <t>コウキョウ</t>
    </rPh>
    <rPh sb="2" eb="4">
      <t>シセツ</t>
    </rPh>
    <rPh sb="4" eb="6">
      <t>セイビ</t>
    </rPh>
    <rPh sb="6" eb="8">
      <t>キキン</t>
    </rPh>
    <phoneticPr fontId="5"/>
  </si>
  <si>
    <t>大雪霊園管理基金</t>
    <rPh sb="0" eb="2">
      <t>タイセツ</t>
    </rPh>
    <rPh sb="2" eb="4">
      <t>レイエン</t>
    </rPh>
    <rPh sb="4" eb="6">
      <t>カンリ</t>
    </rPh>
    <rPh sb="6" eb="8">
      <t>キキン</t>
    </rPh>
    <phoneticPr fontId="5"/>
  </si>
  <si>
    <t>まちづくり基金</t>
    <rPh sb="5" eb="7">
      <t>キキン</t>
    </rPh>
    <phoneticPr fontId="5"/>
  </si>
  <si>
    <t>地域福祉基金</t>
    <rPh sb="0" eb="2">
      <t>チイキ</t>
    </rPh>
    <rPh sb="2" eb="4">
      <t>フクシ</t>
    </rPh>
    <rPh sb="4" eb="6">
      <t>キキン</t>
    </rPh>
    <phoneticPr fontId="5"/>
  </si>
  <si>
    <t>子ども基金</t>
    <rPh sb="0" eb="1">
      <t>コ</t>
    </rPh>
    <rPh sb="3" eb="5">
      <t>キキン</t>
    </rPh>
    <phoneticPr fontId="5"/>
  </si>
  <si>
    <t xml:space="preserve">※8：職員の状況については、令和3年地方公務員給与実態調査に基づいている。 </t>
  </si>
  <si>
    <t>北海道東神楽町</t>
    <phoneticPr fontId="25"/>
  </si>
  <si>
    <t>歳出の状況（単位 千円・％）</t>
    <phoneticPr fontId="5"/>
  </si>
  <si>
    <t>地方譲与税</t>
    <phoneticPr fontId="5"/>
  </si>
  <si>
    <t>　　　個人均等割</t>
    <phoneticPr fontId="5"/>
  </si>
  <si>
    <t>-</t>
    <phoneticPr fontId="5"/>
  </si>
  <si>
    <t>　　　所得割</t>
    <phoneticPr fontId="5"/>
  </si>
  <si>
    <t>分離課税所得割交付金</t>
    <phoneticPr fontId="25"/>
  </si>
  <si>
    <t>-</t>
    <phoneticPr fontId="5"/>
  </si>
  <si>
    <t>　　　うち純固定資産税</t>
    <phoneticPr fontId="5"/>
  </si>
  <si>
    <t>-</t>
    <phoneticPr fontId="5"/>
  </si>
  <si>
    <t>　　軽自動車税</t>
    <phoneticPr fontId="5"/>
  </si>
  <si>
    <t>-</t>
    <phoneticPr fontId="5"/>
  </si>
  <si>
    <t>　　市町村たばこ税</t>
    <phoneticPr fontId="5"/>
  </si>
  <si>
    <t>　　鉱産税</t>
    <phoneticPr fontId="5"/>
  </si>
  <si>
    <t>-</t>
    <phoneticPr fontId="5"/>
  </si>
  <si>
    <t>　　特別土地保有税</t>
    <phoneticPr fontId="5"/>
  </si>
  <si>
    <t>　法定外普通税</t>
    <phoneticPr fontId="5"/>
  </si>
  <si>
    <t>前年度繰上充用金</t>
    <phoneticPr fontId="5"/>
  </si>
  <si>
    <t>　　入湯税</t>
    <phoneticPr fontId="5"/>
  </si>
  <si>
    <t>　新型コロナウイルス感染症対策地方税減収補塡特別交付金</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</si>
  <si>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</si>
  <si>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</si>
  <si>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</si>
  <si>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</si>
  <si>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</si>
  <si>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</si>
  <si>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</si>
  <si>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震災復興特別交付税</t>
    <phoneticPr fontId="25"/>
  </si>
  <si>
    <t>(一般財源計)</t>
    <phoneticPr fontId="5"/>
  </si>
  <si>
    <t>　扶助費</t>
    <phoneticPr fontId="5"/>
  </si>
  <si>
    <t>交通安全対策特別交付金</t>
    <phoneticPr fontId="5"/>
  </si>
  <si>
    <t>元利償還金</t>
    <phoneticPr fontId="5"/>
  </si>
  <si>
    <t>　うち利子</t>
    <phoneticPr fontId="25"/>
  </si>
  <si>
    <t>一時借入金利子</t>
    <phoneticPr fontId="5"/>
  </si>
  <si>
    <t>　物件費</t>
    <phoneticPr fontId="5"/>
  </si>
  <si>
    <t>　維持補修費</t>
    <phoneticPr fontId="5"/>
  </si>
  <si>
    <t>下水道</t>
    <phoneticPr fontId="5"/>
  </si>
  <si>
    <t>　　うち一部事務組合負担金</t>
    <phoneticPr fontId="5"/>
  </si>
  <si>
    <t>上水道</t>
    <phoneticPr fontId="5"/>
  </si>
  <si>
    <t>　繰出金</t>
    <phoneticPr fontId="5"/>
  </si>
  <si>
    <t>介護サービス</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</si>
  <si>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</si>
  <si>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</si>
  <si>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</si>
  <si>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</si>
  <si>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</si>
  <si>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</si>
  <si>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</si>
  <si>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</si>
  <si>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</si>
  <si>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</si>
  <si>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</si>
  <si>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</si>
  <si>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</si>
  <si>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</si>
  <si>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</si>
  <si>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</si>
  <si>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</si>
  <si>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</si>
  <si>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</si>
  <si>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</si>
  <si>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</si>
  <si>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</si>
  <si>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将来負担比率は、本年度から建設工事が始まった複合施設建設事業等の大型事業により前年比＋1.3ポイントとなり、類似団体平均を若干上回った。
　当該事業が令和５年度まで続くことから今後も上昇していくものと見込まれるため、引き続き行財政改革に取り組み、将来負担比率の抑制を図るとともに、東神楽町公共施設等総合管理計画に基づき、施設の適切な維持管理・コスト抑制など公共施設全体の適切なマネジメントに努める。</t>
    <rPh sb="9" eb="12">
      <t>ホンネンド</t>
    </rPh>
    <rPh sb="14" eb="18">
      <t>ケンセツコウジ</t>
    </rPh>
    <rPh sb="19" eb="20">
      <t>ハジ</t>
    </rPh>
    <rPh sb="40" eb="43">
      <t>ゼンネンヒ</t>
    </rPh>
    <rPh sb="62" eb="64">
      <t>ジャッカン</t>
    </rPh>
    <rPh sb="64" eb="66">
      <t>ウワマワ</t>
    </rPh>
    <rPh sb="71" eb="75">
      <t>トウガイジギョウ</t>
    </rPh>
    <rPh sb="76" eb="78">
      <t>レイワ</t>
    </rPh>
    <rPh sb="79" eb="81">
      <t>ネンド</t>
    </rPh>
    <rPh sb="83" eb="84">
      <t>ツヅ</t>
    </rPh>
    <rPh sb="89" eb="91">
      <t>コンゴ</t>
    </rPh>
    <rPh sb="92" eb="94">
      <t>ジョウショウ</t>
    </rPh>
    <rPh sb="101" eb="103">
      <t>ミコ</t>
    </rPh>
    <rPh sb="109" eb="110">
      <t>ヒ</t>
    </rPh>
    <rPh sb="111" eb="112">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</si>
  <si>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</si>
  <si>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</si>
  <si>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</si>
  <si>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</si>
  <si>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</si>
  <si>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</si>
  <si>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将来負担比率・実質公債費比率共に、類似団体を上回っている。
　本年度から建設工事が始まった複合施設建設事業等の大型事業により、各指標も増加傾向にあると見込まれるため、引き続き指標の改善に向け行財政改革に努めていく。</t>
    <rPh sb="15" eb="16">
      <t>トモ</t>
    </rPh>
    <rPh sb="23" eb="25">
      <t>ウワマワ</t>
    </rPh>
    <rPh sb="32" eb="35">
      <t>ホンネンド</t>
    </rPh>
    <rPh sb="37" eb="41">
      <t>ケンセツコウジ</t>
    </rPh>
    <rPh sb="42" eb="43">
      <t>ハジ</t>
    </rPh>
    <rPh sb="64" eb="67">
      <t>カクシヒョウ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</si>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</sst>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C1B2-4348-AD99-FC3FC35A40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126317</c:v>
                </c:pt>
                <c:pt idx="1">
                  <c:v>98396</c:v>
                </c:pt>
                <c:pt idx="2">
                  <c:v>66342</c:v>
                </c:pt>
                <c:pt idx="3">
                  <c:v>74789</c:v>
                </c:pt>
                <c:pt idx="4">
                  <c:v>289951</c:v>
                </c:pt>
              </c:numCache>
            </c:numRef>
          </c:val>
          <c:smooth val="0"/>
          <c:extLst>
            <c:ext xmlns:c16="http://schemas.microsoft.com/office/drawing/2014/chart" uri="{C3380CC4-5D6E-409C-BE32-E72D297353CC}">
              <c16:uniqueId val="{00000001-C1B2-4348-AD99-FC3FC35A40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c:v>
                </c:pt>
                <c:pt idx="1">
                  <c:v>6.14</c:v>
                </c:pt>
                <c:pt idx="2">
                  <c:v>5.12</c:v>
                </c:pt>
                <c:pt idx="3">
                  <c:v>7.67</c:v>
                </c:pt>
                <c:pt idx="4">
                  <c:v>7.74</c:v>
                </c:pt>
              </c:numCache>
            </c:numRef>
          </c:val>
          <c:extLst>
            <c:ext xmlns:c16="http://schemas.microsoft.com/office/drawing/2014/chart" uri="{C3380CC4-5D6E-409C-BE32-E72D297353CC}">
              <c16:uniqueId val="{00000000-13DC-45AA-B718-F117392B9F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20.95</c:v>
                </c:pt>
                <c:pt idx="1">
                  <c:v>18.34</c:v>
                </c:pt>
                <c:pt idx="2">
                  <c:v>18.28</c:v>
                </c:pt>
                <c:pt idx="3">
                  <c:v>19.54</c:v>
                </c:pt>
                <c:pt idx="4">
                  <c:v>25.36</c:v>
                </c:pt>
              </c:numCache>
            </c:numRef>
          </c:val>
          <c:extLst>
            <c:ext xmlns:c16="http://schemas.microsoft.com/office/drawing/2014/chart" uri="{C3380CC4-5D6E-409C-BE32-E72D297353CC}">
              <c16:uniqueId val="{00000001-13DC-45AA-B718-F117392B9F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-2.95</c:v>
                </c:pt>
                <c:pt idx="1">
                  <c:v>-1.31</c:v>
                </c:pt>
                <c:pt idx="2">
                  <c:v>-0.81</c:v>
                </c:pt>
                <c:pt idx="3">
                  <c:v>4.99</c:v>
                </c:pt>
                <c:pt idx="4">
                  <c:v>7.37</c:v>
                </c:pt>
              </c:numCache>
            </c:numRef>
          </c:val>
          <c:smooth val="0"/>
          <c:extLst>
            <c:ext xmlns:c16="http://schemas.microsoft.com/office/drawing/2014/chart" uri="{C3380CC4-5D6E-409C-BE32-E72D297353CC}">
              <c16:uniqueId val="{00000002-13DC-45AA-B718-F117392B9F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1.79</c:v>
                </c:pt>
                <c:pt idx="4">
                  <c:v>0</c:v>
                </c:pt>
                <c:pt idx="5">
                  <c:v>0</c:v>
                </c:pt>
                <c:pt idx="6">
                  <c:v>0</c:v>
                </c:pt>
                <c:pt idx="7">
                  <c:v>0</c:v>
                </c:pt>
                <c:pt idx="8">
                  <c:v>0</c:v>
                </c:pt>
                <c:pt idx="9">
                  <c:v>0</c:v>
                </c:pt>
              </c:numCache>
            </c:numRef>
          </c:val>
          <c:extLst>
            <c:ext xmlns:c16="http://schemas.microsoft.com/office/drawing/2014/chart" uri="{C3380CC4-5D6E-409C-BE32-E72D297353CC}">
              <c16:uniqueId val="{00000000-9317-4C26-89A8-476A47B71D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17-4C26-89A8-476A47B71D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17-4C26-89A8-476A47B71D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17-4C26-89A8-476A47B71DE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317-4C26-89A8-476A47B71DED}"/>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317-4C26-89A8-476A47B71DED}"/>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0.24</c:v>
                </c:pt>
                <c:pt idx="2">
                  <c:v>#N/A</c:v>
                </c:pt>
                <c:pt idx="3">
                  <c:v>0.22</c:v>
                </c:pt>
                <c:pt idx="4">
                  <c:v>#N/A</c:v>
                </c:pt>
                <c:pt idx="5">
                  <c:v>0.26</c:v>
                </c:pt>
                <c:pt idx="6">
                  <c:v>#N/A</c:v>
                </c:pt>
                <c:pt idx="7">
                  <c:v>0.18</c:v>
                </c:pt>
                <c:pt idx="8">
                  <c:v>#N/A</c:v>
                </c:pt>
                <c:pt idx="9">
                  <c:v>0.24</c:v>
                </c:pt>
              </c:numCache>
            </c:numRef>
          </c:val>
          <c:extLst>
            <c:ext xmlns:c16="http://schemas.microsoft.com/office/drawing/2014/chart" uri="{C3380CC4-5D6E-409C-BE32-E72D297353CC}">
              <c16:uniqueId val="{00000006-9317-4C26-89A8-476A47B71DE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0.32</c:v>
                </c:pt>
                <c:pt idx="6">
                  <c:v>#N/A</c:v>
                </c:pt>
                <c:pt idx="7">
                  <c:v>0.56000000000000005</c:v>
                </c:pt>
                <c:pt idx="8">
                  <c:v>#N/A</c:v>
                </c:pt>
                <c:pt idx="9">
                  <c:v>0.94</c:v>
                </c:pt>
              </c:numCache>
            </c:numRef>
          </c:val>
          <c:extLst>
            <c:ext xmlns:c16="http://schemas.microsoft.com/office/drawing/2014/chart" uri="{C3380CC4-5D6E-409C-BE32-E72D297353CC}">
              <c16:uniqueId val="{00000007-9317-4C26-89A8-476A47B71DE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2.75</c:v>
                </c:pt>
                <c:pt idx="2">
                  <c:v>#N/A</c:v>
                </c:pt>
                <c:pt idx="3">
                  <c:v>2.08</c:v>
                </c:pt>
                <c:pt idx="4">
                  <c:v>#N/A</c:v>
                </c:pt>
                <c:pt idx="5">
                  <c:v>1.8</c:v>
                </c:pt>
                <c:pt idx="6">
                  <c:v>#N/A</c:v>
                </c:pt>
                <c:pt idx="7">
                  <c:v>1.31</c:v>
                </c:pt>
                <c:pt idx="8">
                  <c:v>#N/A</c:v>
                </c:pt>
                <c:pt idx="9">
                  <c:v>1.06</c:v>
                </c:pt>
              </c:numCache>
            </c:numRef>
          </c:val>
          <c:extLst>
            <c:ext xmlns:c16="http://schemas.microsoft.com/office/drawing/2014/chart" uri="{C3380CC4-5D6E-409C-BE32-E72D297353CC}">
              <c16:uniqueId val="{00000008-9317-4C26-89A8-476A47B71D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c:v>
                </c:pt>
                <c:pt idx="2">
                  <c:v>#N/A</c:v>
                </c:pt>
                <c:pt idx="3">
                  <c:v>6.14</c:v>
                </c:pt>
                <c:pt idx="4">
                  <c:v>#N/A</c:v>
                </c:pt>
                <c:pt idx="5">
                  <c:v>5.1100000000000003</c:v>
                </c:pt>
                <c:pt idx="6">
                  <c:v>#N/A</c:v>
                </c:pt>
                <c:pt idx="7">
                  <c:v>7.67</c:v>
                </c:pt>
                <c:pt idx="8">
                  <c:v>#N/A</c:v>
                </c:pt>
                <c:pt idx="9">
                  <c:v>7.73</c:v>
                </c:pt>
              </c:numCache>
            </c:numRef>
          </c:val>
          <c:extLst>
            <c:ext xmlns:c16="http://schemas.microsoft.com/office/drawing/2014/chart" uri="{C3380CC4-5D6E-409C-BE32-E72D297353CC}">
              <c16:uniqueId val="{00000009-9317-4C26-89A8-476A47B71D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524</c:v>
                </c:pt>
                <c:pt idx="5">
                  <c:v>521</c:v>
                </c:pt>
                <c:pt idx="8">
                  <c:v>546</c:v>
                </c:pt>
                <c:pt idx="11">
                  <c:v>552</c:v>
                </c:pt>
                <c:pt idx="14">
                  <c:v>547</c:v>
                </c:pt>
              </c:numCache>
            </c:numRef>
          </c:val>
          <c:extLst>
            <c:ext xmlns:c16="http://schemas.microsoft.com/office/drawing/2014/chart" uri="{C3380CC4-5D6E-409C-BE32-E72D297353CC}">
              <c16:uniqueId val="{00000000-5E5B-4A6C-A3FA-DFAABBA9DC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5B-4A6C-A3FA-DFAABBA9DC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39</c:v>
                </c:pt>
                <c:pt idx="6">
                  <c:v>39</c:v>
                </c:pt>
                <c:pt idx="9">
                  <c:v>47</c:v>
                </c:pt>
                <c:pt idx="12">
                  <c:v>45</c:v>
                </c:pt>
              </c:numCache>
            </c:numRef>
          </c:val>
          <c:extLst>
            <c:ext xmlns:c16="http://schemas.microsoft.com/office/drawing/2014/chart" uri="{C3380CC4-5D6E-409C-BE32-E72D297353CC}">
              <c16:uniqueId val="{00000002-5E5B-4A6C-A3FA-DFAABBA9DC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22</c:v>
                </c:pt>
                <c:pt idx="6">
                  <c:v>32</c:v>
                </c:pt>
                <c:pt idx="9">
                  <c:v>29</c:v>
                </c:pt>
                <c:pt idx="12">
                  <c:v>31</c:v>
                </c:pt>
              </c:numCache>
            </c:numRef>
          </c:val>
          <c:extLst>
            <c:ext xmlns:c16="http://schemas.microsoft.com/office/drawing/2014/chart" uri="{C3380CC4-5D6E-409C-BE32-E72D297353CC}">
              <c16:uniqueId val="{00000003-5E5B-4A6C-A3FA-DFAABBA9DC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c:v>
                </c:pt>
                <c:pt idx="3">
                  <c:v>102</c:v>
                </c:pt>
                <c:pt idx="6">
                  <c:v>164</c:v>
                </c:pt>
                <c:pt idx="9">
                  <c:v>158</c:v>
                </c:pt>
                <c:pt idx="12">
                  <c:v>181</c:v>
                </c:pt>
              </c:numCache>
            </c:numRef>
          </c:val>
          <c:extLst>
            <c:ext xmlns:c16="http://schemas.microsoft.com/office/drawing/2014/chart" uri="{C3380CC4-5D6E-409C-BE32-E72D297353CC}">
              <c16:uniqueId val="{00000004-5E5B-4A6C-A3FA-DFAABBA9DC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5B-4A6C-A3FA-DFAABBA9DC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5B-4A6C-A3FA-DFAABBA9DC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591</c:v>
                </c:pt>
                <c:pt idx="3">
                  <c:v>592</c:v>
                </c:pt>
                <c:pt idx="6">
                  <c:v>585</c:v>
                </c:pt>
                <c:pt idx="9">
                  <c:v>603</c:v>
                </c:pt>
                <c:pt idx="12">
                  <c:v>592</c:v>
                </c:pt>
              </c:numCache>
            </c:numRef>
          </c:val>
          <c:extLst>
            <c:ext xmlns:c16="http://schemas.microsoft.com/office/drawing/2014/chart" uri="{C3380CC4-5D6E-409C-BE32-E72D297353CC}">
              <c16:uniqueId val="{00000007-5E5B-4A6C-A3FA-DFAABBA9DC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263</c:v>
                </c:pt>
                <c:pt idx="2">
                  <c:v>#N/A</c:v>
                </c:pt>
                <c:pt idx="3">
                  <c:v>#N/A</c:v>
                </c:pt>
                <c:pt idx="4">
                  <c:v>234</c:v>
                </c:pt>
                <c:pt idx="5">
                  <c:v>#N/A</c:v>
                </c:pt>
                <c:pt idx="6">
                  <c:v>#N/A</c:v>
                </c:pt>
                <c:pt idx="7">
                  <c:v>274</c:v>
                </c:pt>
                <c:pt idx="8">
                  <c:v>#N/A</c:v>
                </c:pt>
                <c:pt idx="9">
                  <c:v>#N/A</c:v>
                </c:pt>
                <c:pt idx="10">
                  <c:v>285</c:v>
                </c:pt>
                <c:pt idx="11">
                  <c:v>#N/A</c:v>
                </c:pt>
                <c:pt idx="12">
                  <c:v>#N/A</c:v>
                </c:pt>
                <c:pt idx="13">
                  <c:v>302</c:v>
                </c:pt>
                <c:pt idx="14">
                  <c:v>#N/A</c:v>
                </c:pt>
              </c:numCache>
            </c:numRef>
          </c:val>
          <c:smooth val="0"/>
          <c:extLst>
            <c:ext xmlns:c16="http://schemas.microsoft.com/office/drawing/2014/chart" uri="{C3380CC4-5D6E-409C-BE32-E72D297353CC}">
              <c16:uniqueId val="{00000008-5E5B-4A6C-A3FA-DFAABBA9DC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4691</c:v>
                </c:pt>
                <c:pt idx="5">
                  <c:v>4740</c:v>
                </c:pt>
                <c:pt idx="8">
                  <c:v>4633</c:v>
                </c:pt>
                <c:pt idx="11">
                  <c:v>4633</c:v>
                </c:pt>
                <c:pt idx="14">
                  <c:v>5028</c:v>
                </c:pt>
              </c:numCache>
            </c:numRef>
          </c:val>
          <c:extLst>
            <c:ext xmlns:c16="http://schemas.microsoft.com/office/drawing/2014/chart" uri="{C3380CC4-5D6E-409C-BE32-E72D297353CC}">
              <c16:uniqueId val="{00000000-4ED0-4B2A-B59A-A5A9541ECE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1088</c:v>
                </c:pt>
                <c:pt idx="5">
                  <c:v>1065</c:v>
                </c:pt>
                <c:pt idx="8">
                  <c:v>1002</c:v>
                </c:pt>
                <c:pt idx="11">
                  <c:v>969</c:v>
                </c:pt>
                <c:pt idx="14">
                  <c:v>972</c:v>
                </c:pt>
              </c:numCache>
            </c:numRef>
          </c:val>
          <c:extLst>
            <c:ext xmlns:c16="http://schemas.microsoft.com/office/drawing/2014/chart" uri="{C3380CC4-5D6E-409C-BE32-E72D297353CC}">
              <c16:uniqueId val="{00000001-4ED0-4B2A-B59A-A5A9541ECE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1451</c:v>
                </c:pt>
                <c:pt idx="5">
                  <c:v>1383</c:v>
                </c:pt>
                <c:pt idx="8">
                  <c:v>1414</c:v>
                </c:pt>
                <c:pt idx="11">
                  <c:v>1511</c:v>
                </c:pt>
                <c:pt idx="14">
                  <c:v>1811</c:v>
                </c:pt>
              </c:numCache>
            </c:numRef>
          </c:val>
          <c:extLst>
            <c:ext xmlns:c16="http://schemas.microsoft.com/office/drawing/2014/chart" uri="{C3380CC4-5D6E-409C-BE32-E72D297353CC}">
              <c16:uniqueId val="{00000002-4ED0-4B2A-B59A-A5A9541ECE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D0-4B2A-B59A-A5A9541ECE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D0-4B2A-B59A-A5A9541ECE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D0-4B2A-B59A-A5A9541ECE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424</c:v>
                </c:pt>
                <c:pt idx="3">
                  <c:v>397</c:v>
                </c:pt>
                <c:pt idx="6">
                  <c:v>375</c:v>
                </c:pt>
                <c:pt idx="9">
                  <c:v>349</c:v>
                </c:pt>
                <c:pt idx="12">
                  <c:v>317</c:v>
                </c:pt>
              </c:numCache>
            </c:numRef>
          </c:val>
          <c:extLst>
            <c:ext xmlns:c16="http://schemas.microsoft.com/office/drawing/2014/chart" uri="{C3380CC4-5D6E-409C-BE32-E72D297353CC}">
              <c16:uniqueId val="{00000006-4ED0-4B2A-B59A-A5A9541ECE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206</c:v>
                </c:pt>
                <c:pt idx="3">
                  <c:v>197</c:v>
                </c:pt>
                <c:pt idx="6">
                  <c:v>185</c:v>
                </c:pt>
                <c:pt idx="9">
                  <c:v>209</c:v>
                </c:pt>
                <c:pt idx="12">
                  <c:v>197</c:v>
                </c:pt>
              </c:numCache>
            </c:numRef>
          </c:val>
          <c:extLst>
            <c:ext xmlns:c16="http://schemas.microsoft.com/office/drawing/2014/chart" uri="{C3380CC4-5D6E-409C-BE32-E72D297353CC}">
              <c16:uniqueId val="{00000007-4ED0-4B2A-B59A-A5A9541ECE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1216</c:v>
                </c:pt>
                <c:pt idx="3">
                  <c:v>1178</c:v>
                </c:pt>
                <c:pt idx="6">
                  <c:v>1135</c:v>
                </c:pt>
                <c:pt idx="9">
                  <c:v>1053</c:v>
                </c:pt>
                <c:pt idx="12">
                  <c:v>1073</c:v>
                </c:pt>
              </c:numCache>
            </c:numRef>
          </c:val>
          <c:extLst>
            <c:ext xmlns:c16="http://schemas.microsoft.com/office/drawing/2014/chart" uri="{C3380CC4-5D6E-409C-BE32-E72D297353CC}">
              <c16:uniqueId val="{00000008-4ED0-4B2A-B59A-A5A9541ECE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379</c:v>
                </c:pt>
                <c:pt idx="3">
                  <c:v>327</c:v>
                </c:pt>
                <c:pt idx="6">
                  <c:v>311</c:v>
                </c:pt>
                <c:pt idx="9">
                  <c:v>250</c:v>
                </c:pt>
                <c:pt idx="12">
                  <c:v>235</c:v>
                </c:pt>
              </c:numCache>
            </c:numRef>
          </c:val>
          <c:extLst>
            <c:ext xmlns:c16="http://schemas.microsoft.com/office/drawing/2014/chart" uri="{C3380CC4-5D6E-409C-BE32-E72D297353CC}">
              <c16:uniqueId val="{00000009-4ED0-4B2A-B59A-A5A9541ECE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5250</c:v>
                </c:pt>
                <c:pt idx="3">
                  <c:v>5483</c:v>
                </c:pt>
                <c:pt idx="6">
                  <c:v>5461</c:v>
                </c:pt>
                <c:pt idx="9">
                  <c:v>5445</c:v>
                </c:pt>
                <c:pt idx="12">
                  <c:v>6237</c:v>
                </c:pt>
              </c:numCache>
            </c:numRef>
          </c:val>
          <c:extLst>
            <c:ext xmlns:c16="http://schemas.microsoft.com/office/drawing/2014/chart" uri="{C3380CC4-5D6E-409C-BE32-E72D297353CC}">
              <c16:uniqueId val="{0000000A-4ED0-4B2A-B59A-A5A9541ECE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245</c:v>
                </c:pt>
                <c:pt idx="2">
                  <c:v>#N/A</c:v>
                </c:pt>
                <c:pt idx="3">
                  <c:v>#N/A</c:v>
                </c:pt>
                <c:pt idx="4">
                  <c:v>393</c:v>
                </c:pt>
                <c:pt idx="5">
                  <c:v>#N/A</c:v>
                </c:pt>
                <c:pt idx="6">
                  <c:v>#N/A</c:v>
                </c:pt>
                <c:pt idx="7">
                  <c:v>416</c:v>
                </c:pt>
                <c:pt idx="8">
                  <c:v>#N/A</c:v>
                </c:pt>
                <c:pt idx="9">
                  <c:v>#N/A</c:v>
                </c:pt>
                <c:pt idx="10">
                  <c:v>192</c:v>
                </c:pt>
                <c:pt idx="11">
                  <c:v>#N/A</c:v>
                </c:pt>
                <c:pt idx="12">
                  <c:v>#N/A</c:v>
                </c:pt>
                <c:pt idx="13">
                  <c:v>249</c:v>
                </c:pt>
                <c:pt idx="14">
                  <c:v>#N/A</c:v>
                </c:pt>
              </c:numCache>
            </c:numRef>
          </c:val>
          <c:smooth val="0"/>
          <c:extLst>
            <c:ext xmlns:c16="http://schemas.microsoft.com/office/drawing/2014/chart" uri="{C3380CC4-5D6E-409C-BE32-E72D297353CC}">
              <c16:uniqueId val="{0000000B-4ED0-4B2A-B59A-A5A9541ECE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613</c:v>
                </c:pt>
                <c:pt idx="1">
                  <c:v>690</c:v>
                </c:pt>
                <c:pt idx="2">
                  <c:v>947</c:v>
                </c:pt>
              </c:numCache>
            </c:numRef>
          </c:val>
          <c:extLst>
            <c:ext xmlns:c16="http://schemas.microsoft.com/office/drawing/2014/chart" uri="{C3380CC4-5D6E-409C-BE32-E72D297353CC}">
              <c16:uniqueId val="{00000000-F607-4783-81A6-821F98EBA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79</c:v>
                </c:pt>
                <c:pt idx="1">
                  <c:v>79</c:v>
                </c:pt>
                <c:pt idx="2">
                  <c:v>127</c:v>
                </c:pt>
              </c:numCache>
            </c:numRef>
          </c:val>
          <c:extLst>
            <c:ext xmlns:c16="http://schemas.microsoft.com/office/drawing/2014/chart" uri="{C3380CC4-5D6E-409C-BE32-E72D297353CC}">
              <c16:uniqueId val="{00000001-F607-4783-81A6-821F98EBA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722</c:v>
                </c:pt>
                <c:pt idx="1">
                  <c:v>742</c:v>
                </c:pt>
                <c:pt idx="2">
                  <c:v>737</c:v>
                </c:pt>
              </c:numCache>
            </c:numRef>
          </c:val>
          <c:extLst>
            <c:ext xmlns:c16="http://schemas.microsoft.com/office/drawing/2014/chart" uri="{C3380CC4-5D6E-409C-BE32-E72D297353CC}">
              <c16:uniqueId val="{00000002-F607-4783-81A6-821F98EBA7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{19801B1A-7492-4482-AA81-CB6DC217C400}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BAF-4D68-BA95-D7CF550FE3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{D4A94882-4333-489B-9859-2982C9D2BAAB}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AF-4D68-BA95-D7CF550FE3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{882F39F8-3AC9-411A-89E6-BFBDD10FD6D4}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AF-4D68-BA95-D7CF550FE3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{16DCB5E9-CEE4-4480-9E00-9E1364020772}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AF-4D68-BA95-D7CF550FE3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{A5A9725A-B969-4AAE-8CD6-0CC55C873DDE}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AF-4D68-BA95-D7CF550FE36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{22A3A620-43C0-4521-A31F-4A8E6203BFAF}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BAF-4D68-BA95-D7CF550FE36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{4FF3701A-1151-4828-9DAD-C43DEE29BF84}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BAF-4D68-BA95-D7CF550FE364}"/>
                </c:ext>
              </c:extLst>
            </c:dLbl>
            <c:dLbl>
              <c:idx val="24"/>
              <c:layout>
                <c:manualLayout>
                  <c:x val="-4.55386699664478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{24702F74-C41E-4E2E-A2C9-297C12FF3353}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BAF-4D68-BA95-D7CF550FE364}"/>
                </c:ext>
              </c:extLst>
            </c:dLbl>
            <c:dLbl>
              <c:idx val="32"/>
              <c:layout>
                <c:manualLayout>
                  <c:x val="-1.8492831334020431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{932B84D7-76E8-4275-8D7B-9021C39C0B1F}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BAF-4D68-BA95-D7CF550FE3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35.4</c:v>
                </c:pt>
                <c:pt idx="16">
                  <c:v>42.7</c:v>
                </c:pt>
                <c:pt idx="24">
                  <c:v>43.9</c:v>
                </c:pt>
                <c:pt idx="32">
                  <c:v>43.9</c:v>
                </c:pt>
              </c:numCache>
            </c:numRef>
          </c:xVal>
          <c:yVal>
            <c:numRef>
              <c:f>公会計指標分析・財政指標組合せ分析表!$BP$51:$DC$51</c:f>
              <c:numCache>
                <c:formatCode>#,##0.0;"▲ "#,##0.0</c:formatCode>
                <c:ptCount val="40"/>
                <c:pt idx="8">
                  <c:v>13.6</c:v>
                </c:pt>
                <c:pt idx="16">
                  <c:v>14.3</c:v>
                </c:pt>
                <c:pt idx="24">
                  <c:v>6.2</c:v>
                </c:pt>
                <c:pt idx="32">
                  <c:v>7.5</c:v>
                </c:pt>
              </c:numCache>
            </c:numRef>
          </c:yVal>
          <c:smooth val="0"/>
          <c:extLst>
            <c:ext xmlns:c16="http://schemas.microsoft.com/office/drawing/2014/chart" uri="{C3380CC4-5D6E-409C-BE32-E72D297353CC}">
              <c16:uniqueId val="{00000009-ABAF-4D68-BA95-D7CF550FE3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{2DBD7E3F-9795-4DFF-AC53-BD99F3FF41E3}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BAF-4D68-BA95-D7CF550FE3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{BB988AEF-6902-46B0-BE21-53708F2528C4}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AF-4D68-BA95-D7CF550FE3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{2CB8A9DE-3FB7-46C5-8CBE-1AEE4F0F7A93}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AF-4D68-BA95-D7CF550FE3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{EA4A13BF-A69B-4D55-A435-5BEAEA3CBAE8}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AF-4D68-BA95-D7CF550FE3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{5AD23F2D-AF23-4A4D-A459-F5D12CA264C7}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AF-4D68-BA95-D7CF550FE364}"/>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{781400AF-38C2-4FB2-AAE3-827864A57E51}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BAF-4D68-BA95-D7CF550FE364}"/>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{184CF9C7-3898-430F-9B79-377CD7D48F79}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BAF-4D68-BA95-D7CF550FE364}"/>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{DE26640D-9F2F-445C-8E27-637EEF56F9D0}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BAF-4D68-BA95-D7CF550FE36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{62EDEF99-0F04-46A4-ACA8-899D5DE5844C}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BAF-4D68-BA95-D7CF550FE3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c:v>
                </c:pt>
                <c:pt idx="16">
                  <c:v>61.2</c:v>
                </c:pt>
                <c:pt idx="24">
                  <c:v>62</c:v>
                </c:pt>
                <c:pt idx="32">
                  <c:v>62.9</c:v>
                </c:pt>
              </c:numCache>
            </c:numRef>
          </c:xVal>
          <c:yVal>
            <c:numRef>
              <c:f>公会計指標分析・財政指標組合せ分析表!$BP$55:$DC$55</c:f>
              <c:numCache>
                <c:formatCode>#,##0.0;"▲ "#,##0.0</c:formatCode>
                <c:ptCount val="40"/>
                <c:pt idx="8">
                  <c:v>0</c:v>
                </c:pt>
                <c:pt idx="16">
                  <c:v>3.1</c:v>
                </c:pt>
                <c:pt idx="24">
                  <c:v>13.7</c:v>
                </c:pt>
                <c:pt idx="32">
                  <c:v>6.9</c:v>
                </c:pt>
              </c:numCache>
            </c:numRef>
          </c:yVal>
          <c:smooth val="0"/>
          <c:extLst>
            <c:ext xmlns:c16="http://schemas.microsoft.com/office/drawing/2014/chart" uri="{C3380CC4-5D6E-409C-BE32-E72D297353CC}">
              <c16:uniqueId val="{00000013-ABAF-4D68-BA95-D7CF550FE364}"/>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{32D34077-CE5F-4EE4-A83D-BD4DEF1BF285}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E8-4F06-969A-B43ED1C9C7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{3A4F697A-194D-4D69-9911-812316F9350D}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E8-4F06-969A-B43ED1C9C7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{1636222C-15D4-4610-9E2A-C986E63F9A6E}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E8-4F06-969A-B43ED1C9C7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{62644D8E-35F7-4164-B619-0CD7BD038CB9}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E8-4F06-969A-B43ED1C9C7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{7AFD06F6-2B59-4CDA-B35A-6CADADD04BD1}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E8-4F06-969A-B43ED1C9C79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{CAD9D49F-B155-4CCE-8F48-9D9EADAF7CB5}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E8-4F06-969A-B43ED1C9C79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{6817258D-AE22-4341-B84B-186A3F2AA76E}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E8-4F06-969A-B43ED1C9C79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{07664678-9207-4520-8C57-44926C4D7171}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E8-4F06-969A-B43ED1C9C79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{62BE5200-1642-44CB-9DA2-056CE063F960}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E8-4F06-969A-B43ED1C9C7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8.8000000000000007</c:v>
                </c:pt>
                <c:pt idx="16">
                  <c:v>8.9</c:v>
                </c:pt>
                <c:pt idx="24">
                  <c:v>8.9</c:v>
                </c:pt>
                <c:pt idx="32">
                  <c:v>9.1999999999999993</c:v>
                </c:pt>
              </c:numCache>
            </c:numRef>
          </c:xVal>
          <c:yVal>
            <c:numRef>
              <c:f>公会計指標分析・財政指標組合せ分析表!$BP$73:$DC$73</c:f>
              <c:numCache>
                <c:formatCode>#,##0.0;"▲ "#,##0.0</c:formatCode>
                <c:ptCount val="40"/>
                <c:pt idx="0">
                  <c:v>8.5</c:v>
                </c:pt>
                <c:pt idx="8">
                  <c:v>13.6</c:v>
                </c:pt>
                <c:pt idx="16">
                  <c:v>14.3</c:v>
                </c:pt>
                <c:pt idx="24">
                  <c:v>6.2</c:v>
                </c:pt>
                <c:pt idx="32">
                  <c:v>7.5</c:v>
                </c:pt>
              </c:numCache>
            </c:numRef>
          </c:yVal>
          <c:smooth val="0"/>
          <c:extLst>
            <c:ext xmlns:c16="http://schemas.microsoft.com/office/drawing/2014/chart" uri="{C3380CC4-5D6E-409C-BE32-E72D297353CC}">
              <c16:uniqueId val="{00000009-2AE8-4F06-969A-B43ED1C9C7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{A3057E68-6AF9-405A-8037-BCB0549993F4}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E8-4F06-969A-B43ED1C9C7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{1C573CDC-202F-4A6E-BA36-7CBA920453BE}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E8-4F06-969A-B43ED1C9C7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{7FA656E5-2171-4E58-9924-6436F554863B}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E8-4F06-969A-B43ED1C9C7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{46DD2E77-FD47-45BE-8C40-EBE3D46190B9}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E8-4F06-969A-B43ED1C9C7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{81EE418D-D3C5-44DE-B13E-55E05CACA155}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E8-4F06-969A-B43ED1C9C79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{2A463C6E-7968-45F6-AB83-ABE37600729A}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E8-4F06-969A-B43ED1C9C79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{31BF8D0E-5DE2-4E74-9997-995EA6229D91}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E8-4F06-969A-B43ED1C9C79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{8F32B69D-CB05-4E81-B429-A720803FEB3E}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E8-4F06-969A-B43ED1C9C79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{0A6B7482-669D-48D0-8B11-1590EF45219F}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E8-4F06-969A-B43ED1C9C7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2AE8-4F06-969A-B43ED1C9C79F}"/>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平成初期の人口増加に伴う生活基盤整備、公共施設整備により公債費償還額のピーク（平成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年度）を迎えたが、その後は繰上償還を実施していることもあり元利償還額は減少傾向である。</a:t>
          </a:r>
        </a:p>
        <a:p>
          <a:r>
            <a:rPr kumimoji="1" lang="ja-JP" altLang="en-US" sz="1400">
              <a:latin typeface="ＭＳ ゴシック" pitchFamily="49" charset="-128"/>
              <a:ea typeface="ＭＳ ゴシック" pitchFamily="49" charset="-128"/>
            </a:rPr>
            <a:t>　一方で、民間保育園設置に係る整備資金の償還金補給など債務負担行為設定による支出額が増加している。</a:t>
          </a:r>
        </a:p>
        <a:p>
          <a:r>
            <a:rPr kumimoji="1" lang="ja-JP" altLang="en-US" sz="1400">
              <a:latin typeface="ＭＳ ゴシック" pitchFamily="49" charset="-128"/>
              <a:ea typeface="ＭＳ ゴシック" pitchFamily="49" charset="-128"/>
            </a:rPr>
            <a:t>　今後も普通建設事業費の年次平準化や町債の新規発行を抑制するなど将来負担を見据えた財政健全化に努めていく。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町債のうち、満期一括償還の借入はありません。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や基準財政需要額算入見込額が増加した一方、庁舎の建て替え及び公共施設集約化などの大型事業が始まったことにより地方債残高は増加した結果、将来負担比率は増加しており、この傾向はあと数年見込まれる。</a:t>
          </a:r>
        </a:p>
        <a:p>
          <a:r>
            <a:rPr kumimoji="1" lang="ja-JP" altLang="en-US" sz="1400">
              <a:latin typeface="ＭＳ ゴシック" pitchFamily="49" charset="-128"/>
              <a:ea typeface="ＭＳ ゴシック" pitchFamily="49" charset="-128"/>
            </a:rPr>
            <a:t>　今後も財政調整基金など充当可能基金の確保、新規地方債の発行抑制など将来負担軽減のため、行財政改革を進め財政の健全化に努めていく。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北海道東神楽町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財政運営に必要な基金の繰り入れ・積み立てを行っているが、財政調整基金の繰入れを行わなかったことが基金残高の増加要因である。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事務事業の見直しや長期的視野に立った計画的な積み立て・取崩しを行い基金残高の減少に努めていく。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公共施設整備基金：公共施設の計画的な改修及び緊急な整備に要する経費に充てるための設置基金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まちづくり基金：快適で活力あるまちづくりに要する経費に充てるための設置基金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子ども基金：町民が安心して子どもを産み育て、子どもが健やかに育つ環境整備に要する経費に充てるための設置基金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まちづくり基金：ふるさと納税を原資とした基金であり、活力あるまちづくりを行うために積み立て、取崩しを行っているが、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取崩額が積立額を下回ったことにより基金残高が増加している。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公共施設整備基金：老朽化した本庁舎や公共施設の集約化・複合化事業の財源として基金を大きく取り崩すことになる。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予算編成において、財源不足が生じることで財政調整基金の取崩しを行い事務事業の実施を行っているが、令和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やめたこと、余剰金を積み立てたことにより基金残高は増加している。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今後も財源救による取崩しが予想されるが、事務事業の見直しなど長期的視野に立った計画的な積み立てを行い財政運営に努めていく。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健全な財政運営のため町債の償還費に充てるため設置している基金であるが、町債の満期一括償還がないため増減はほぼない。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年度間の償還計画を踏まえ、基金利息分を毎年積み立てていく。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10,065
68.50
9,621,643
9,254,458
289,016
3,734,367
6,237,493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有形固定資産減価償却率は、全国平均・類似団体と比較して資産の老朽化は低い。今後も、平成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月に策定した東神楽町公共施設等総合管理計画に基づき、施設保有量の最適化や施設の適切な維持管理・コストの抑制など、公共施設全体の適切なマネジメントに努める。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21908</xdr:rowOff>
    </xdr:from>
    <xdr:to>
      <xdr:col>23</xdr:col>
      <xdr:colOff>85090</xdr:colOff>
      <xdr:row>34</xdr:row>
      <xdr:rowOff>106363</xdr:rowOff>
    </xdr:to>
    <xdr:cxnSp macro="">
      <xdr:nvCxnSpPr>
        <xdr:cNvPr id="69" name="直線コネクタ 68"/>
        <xdr:cNvCxnSpPr/>
      </xdr:nvCxnSpPr>
      <xdr:spPr>
        <a:xfrm flipV="1">
          <a:off x="4760595" y="5422583"/>
          <a:ext cx="1270" cy="12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70" name="有形固定資産減価償却率最小値テキスト"/>
        <xdr:cNvSpPr txBox="1"/>
      </xdr:nvSpPr>
      <xdr:spPr>
        <a:xfrm>
          <a:off x="4813300" y="6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71" name="直線コネクタ 70"/>
        <xdr:cNvCxnSpPr/>
      </xdr:nvCxnSpPr>
      <xdr:spPr>
        <a:xfrm>
          <a:off x="4673600" y="670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140035</xdr:rowOff>
    </xdr:from>
    <xdr:ext cx="405111" cy="259045"/>
    <xdr:sp macro="" textlink="">
      <xdr:nvSpPr>
        <xdr:cNvPr id="72" name="有形固定資産減価償却率最大値テキスト"/>
        <xdr:cNvSpPr txBox="1"/>
      </xdr:nvSpPr>
      <xdr:spPr>
        <a:xfrm>
          <a:off x="4813300" y="519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21908</xdr:rowOff>
    </xdr:from>
    <xdr:to>
      <xdr:col>23</xdr:col>
      <xdr:colOff>174625</xdr:colOff>
      <xdr:row>27</xdr:row>
      <xdr:rowOff>21908</xdr:rowOff>
    </xdr:to>
    <xdr:cxnSp macro="">
      <xdr:nvCxnSpPr>
        <xdr:cNvPr id="73" name="直線コネクタ 72"/>
        <xdr:cNvCxnSpPr/>
      </xdr:nvCxnSpPr>
      <xdr:spPr>
        <a:xfrm>
          <a:off x="4673600" y="542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123366</xdr:rowOff>
    </xdr:from>
    <xdr:ext cx="405111" cy="259045"/>
    <xdr:sp macro="" textlink="">
      <xdr:nvSpPr>
        <xdr:cNvPr id="74" name="有形固定資産減価償却率平均値テキスト"/>
        <xdr:cNvSpPr txBox="1"/>
      </xdr:nvSpPr>
      <xdr:spPr>
        <a:xfrm>
          <a:off x="4813300" y="6038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144939</xdr:rowOff>
    </xdr:from>
    <xdr:to>
      <xdr:col>23</xdr:col>
      <xdr:colOff>136525</xdr:colOff>
      <xdr:row>31</xdr:row>
      <xdr:rowOff>75089</xdr:rowOff>
    </xdr:to>
    <xdr:sp macro="" textlink="">
      <xdr:nvSpPr>
        <xdr:cNvPr id="75" name="フローチャート: 判断 74"/>
        <xdr:cNvSpPr/>
      </xdr:nvSpPr>
      <xdr:spPr>
        <a:xfrm>
          <a:off x="4711700" y="60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120650</xdr:rowOff>
    </xdr:from>
    <xdr:to>
      <xdr:col>19</xdr:col>
      <xdr:colOff>187325</xdr:colOff>
      <xdr:row>31</xdr:row>
      <xdr:rowOff>50800</xdr:rowOff>
    </xdr:to>
    <xdr:sp macro="" textlink="">
      <xdr:nvSpPr>
        <xdr:cNvPr id="76" name="フローチャート: 判断 75"/>
        <xdr:cNvSpPr/>
      </xdr:nvSpPr>
      <xdr:spPr>
        <a:xfrm>
          <a:off x="4000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7" name="フローチャート: 判断 76"/>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146526</xdr:rowOff>
    </xdr:from>
    <xdr:to>
      <xdr:col>23</xdr:col>
      <xdr:colOff>136525</xdr:colOff>
      <xdr:row>28</xdr:row>
      <xdr:rowOff>76676</xdr:rowOff>
    </xdr:to>
    <xdr:sp macro="" textlink="">
      <xdr:nvSpPr>
        <xdr:cNvPr id="85" name="楕円 84"/>
        <xdr:cNvSpPr/>
      </xdr:nvSpPr>
      <xdr:spPr>
        <a:xfrm>
          <a:off x="4711700" y="55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169403</xdr:rowOff>
    </xdr:from>
    <xdr:ext cx="405111" cy="259045"/>
    <xdr:sp macro="" textlink="">
      <xdr:nvSpPr>
        <xdr:cNvPr id="86" name="有形固定資産減価償却率該当値テキスト"/>
        <xdr:cNvSpPr txBox="1"/>
      </xdr:nvSpPr>
      <xdr:spPr>
        <a:xfrm>
          <a:off x="4813300" y="539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146526</xdr:rowOff>
    </xdr:from>
    <xdr:to>
      <xdr:col>19</xdr:col>
      <xdr:colOff>187325</xdr:colOff>
      <xdr:row>28</xdr:row>
      <xdr:rowOff>76676</xdr:rowOff>
    </xdr:to>
    <xdr:sp macro="" textlink="">
      <xdr:nvSpPr>
        <xdr:cNvPr id="87" name="楕円 86"/>
        <xdr:cNvSpPr/>
      </xdr:nvSpPr>
      <xdr:spPr>
        <a:xfrm>
          <a:off x="4000500" y="55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25876</xdr:rowOff>
    </xdr:from>
    <xdr:to>
      <xdr:col>23</xdr:col>
      <xdr:colOff>85725</xdr:colOff>
      <xdr:row>28</xdr:row>
      <xdr:rowOff>25876</xdr:rowOff>
    </xdr:to>
    <xdr:cxnSp macro="">
      <xdr:nvCxnSpPr>
        <xdr:cNvPr id="88" name="直線コネクタ 87"/>
        <xdr:cNvCxnSpPr/>
      </xdr:nvCxnSpPr>
      <xdr:spPr>
        <a:xfrm>
          <a:off x="4051300" y="559800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114141</xdr:rowOff>
    </xdr:from>
    <xdr:to>
      <xdr:col>15</xdr:col>
      <xdr:colOff>187325</xdr:colOff>
      <xdr:row>28</xdr:row>
      <xdr:rowOff>44291</xdr:rowOff>
    </xdr:to>
    <xdr:sp macro="" textlink="">
      <xdr:nvSpPr>
        <xdr:cNvPr id="89" name="楕円 88"/>
        <xdr:cNvSpPr/>
      </xdr:nvSpPr>
      <xdr:spPr>
        <a:xfrm>
          <a:off x="3238500" y="55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164941</xdr:rowOff>
    </xdr:from>
    <xdr:to>
      <xdr:col>19</xdr:col>
      <xdr:colOff>136525</xdr:colOff>
      <xdr:row>28</xdr:row>
      <xdr:rowOff>25876</xdr:rowOff>
    </xdr:to>
    <xdr:cxnSp macro="">
      <xdr:nvCxnSpPr>
        <xdr:cNvPr id="90" name="直線コネクタ 89"/>
        <xdr:cNvCxnSpPr/>
      </xdr:nvCxnSpPr>
      <xdr:spPr>
        <a:xfrm>
          <a:off x="3289300" y="556561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88583</xdr:rowOff>
    </xdr:from>
    <xdr:to>
      <xdr:col>11</xdr:col>
      <xdr:colOff>187325</xdr:colOff>
      <xdr:row>27</xdr:row>
      <xdr:rowOff>18733</xdr:rowOff>
    </xdr:to>
    <xdr:sp macro="" textlink="">
      <xdr:nvSpPr>
        <xdr:cNvPr id="91" name="楕円 90"/>
        <xdr:cNvSpPr/>
      </xdr:nvSpPr>
      <xdr:spPr>
        <a:xfrm>
          <a:off x="2476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139383</xdr:rowOff>
    </xdr:from>
    <xdr:to>
      <xdr:col>15</xdr:col>
      <xdr:colOff>136525</xdr:colOff>
      <xdr:row>27</xdr:row>
      <xdr:rowOff>164941</xdr:rowOff>
    </xdr:to>
    <xdr:cxnSp macro="">
      <xdr:nvCxnSpPr>
        <xdr:cNvPr id="92" name="直線コネクタ 91"/>
        <xdr:cNvCxnSpPr/>
      </xdr:nvCxnSpPr>
      <xdr:spPr>
        <a:xfrm>
          <a:off x="2527300" y="5368608"/>
          <a:ext cx="762000" cy="1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41927</xdr:rowOff>
    </xdr:from>
    <xdr:ext cx="405111" cy="259045"/>
    <xdr:sp macro="" textlink="">
      <xdr:nvSpPr>
        <xdr:cNvPr id="93" name="n_1aveValue有形固定資産減価償却率"/>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4"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5"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6"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93203</xdr:rowOff>
    </xdr:from>
    <xdr:ext cx="405111" cy="259045"/>
    <xdr:sp macro="" textlink="">
      <xdr:nvSpPr>
        <xdr:cNvPr id="97" name="n_1mainValue有形固定資産減価償却率"/>
        <xdr:cNvSpPr txBox="1"/>
      </xdr:nvSpPr>
      <xdr:spPr>
        <a:xfrm>
          <a:off x="3836044" y="5322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60818</xdr:rowOff>
    </xdr:from>
    <xdr:ext cx="405111" cy="259045"/>
    <xdr:sp macro="" textlink="">
      <xdr:nvSpPr>
        <xdr:cNvPr id="98" name="n_2mainValue有形固定資産減価償却率"/>
        <xdr:cNvSpPr txBox="1"/>
      </xdr:nvSpPr>
      <xdr:spPr>
        <a:xfrm>
          <a:off x="3086744" y="529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35260</xdr:rowOff>
    </xdr:from>
    <xdr:ext cx="405111" cy="259045"/>
    <xdr:sp macro="" textlink="">
      <xdr:nvSpPr>
        <xdr:cNvPr id="99" name="n_3mainValue有形固定資産減価償却率"/>
        <xdr:cNvSpPr txBox="1"/>
      </xdr:nvSpPr>
      <xdr:spPr>
        <a:xfrm>
          <a:off x="2324744" y="509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残高抑制に努めているものの、本年度から建設工事が始まった本庁舎等の建て替えをはじめとした複合施設建設事業等により今後も増加傾向が続くと予想され、債務償還比率も上昇していくことが想定される。</a:t>
          </a:r>
        </a:p>
        <a:p>
          <a:r>
            <a:rPr kumimoji="1" lang="ja-JP" altLang="en-US" sz="1100">
              <a:latin typeface="ＭＳ Ｐゴシック" panose="020B0600070205080204" pitchFamily="50" charset="-128"/>
              <a:ea typeface="ＭＳ Ｐゴシック" panose="020B0600070205080204" pitchFamily="50" charset="-128"/>
            </a:rPr>
            <a:t>　事業費の抑制や平準化を行い引き続き行財政改革に努めていく。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8" name="直線コネクタ 127"/>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29"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0" name="直線コネクタ 129"/>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3"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4" name="フローチャート: 判断 133"/>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5" name="フローチャート: 判断 134"/>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6" name="フローチャート: 判断 135"/>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7" name="フローチャート: 判断 136"/>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8" name="フローチャート: 判断 137"/>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34389</xdr:rowOff>
    </xdr:from>
    <xdr:to>
      <xdr:col>76</xdr:col>
      <xdr:colOff>73025</xdr:colOff>
      <xdr:row>28</xdr:row>
      <xdr:rowOff>135989</xdr:rowOff>
    </xdr:to>
    <xdr:sp macro="" textlink="">
      <xdr:nvSpPr>
        <xdr:cNvPr id="144" name="楕円 143"/>
        <xdr:cNvSpPr/>
      </xdr:nvSpPr>
      <xdr:spPr>
        <a:xfrm>
          <a:off x="14744700" y="56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57266</xdr:rowOff>
    </xdr:from>
    <xdr:ext cx="469744" cy="259045"/>
    <xdr:sp macro="" textlink="">
      <xdr:nvSpPr>
        <xdr:cNvPr id="145" name="債務償還比率該当値テキスト"/>
        <xdr:cNvSpPr txBox="1"/>
      </xdr:nvSpPr>
      <xdr:spPr>
        <a:xfrm>
          <a:off x="14846300" y="54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96520</xdr:rowOff>
    </xdr:from>
    <xdr:to>
      <xdr:col>72</xdr:col>
      <xdr:colOff>123825</xdr:colOff>
      <xdr:row>29</xdr:row>
      <xdr:rowOff>26670</xdr:rowOff>
    </xdr:to>
    <xdr:sp macro="" textlink="">
      <xdr:nvSpPr>
        <xdr:cNvPr id="146" name="楕円 145"/>
        <xdr:cNvSpPr/>
      </xdr:nvSpPr>
      <xdr:spPr>
        <a:xfrm>
          <a:off x="14033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85189</xdr:rowOff>
    </xdr:from>
    <xdr:to>
      <xdr:col>76</xdr:col>
      <xdr:colOff>22225</xdr:colOff>
      <xdr:row>28</xdr:row>
      <xdr:rowOff>147320</xdr:rowOff>
    </xdr:to>
    <xdr:cxnSp macro="">
      <xdr:nvCxnSpPr>
        <xdr:cNvPr id="147" name="直線コネクタ 146"/>
        <xdr:cNvCxnSpPr/>
      </xdr:nvCxnSpPr>
      <xdr:spPr>
        <a:xfrm flipV="1">
          <a:off x="14084300" y="5657314"/>
          <a:ext cx="7112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160450</xdr:rowOff>
    </xdr:from>
    <xdr:to>
      <xdr:col>68</xdr:col>
      <xdr:colOff>123825</xdr:colOff>
      <xdr:row>29</xdr:row>
      <xdr:rowOff>90600</xdr:rowOff>
    </xdr:to>
    <xdr:sp macro="" textlink="">
      <xdr:nvSpPr>
        <xdr:cNvPr id="148" name="楕円 147"/>
        <xdr:cNvSpPr/>
      </xdr:nvSpPr>
      <xdr:spPr>
        <a:xfrm>
          <a:off x="13271500" y="57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147320</xdr:rowOff>
    </xdr:from>
    <xdr:to>
      <xdr:col>72</xdr:col>
      <xdr:colOff>73025</xdr:colOff>
      <xdr:row>29</xdr:row>
      <xdr:rowOff>39800</xdr:rowOff>
    </xdr:to>
    <xdr:cxnSp macro="">
      <xdr:nvCxnSpPr>
        <xdr:cNvPr id="149" name="直線コネクタ 148"/>
        <xdr:cNvCxnSpPr/>
      </xdr:nvCxnSpPr>
      <xdr:spPr>
        <a:xfrm flipV="1">
          <a:off x="13322300" y="5719445"/>
          <a:ext cx="762000" cy="6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50" name="楕円 149"/>
        <xdr:cNvSpPr/>
      </xdr:nvSpPr>
      <xdr:spPr>
        <a:xfrm>
          <a:off x="12509500" y="58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39800</xdr:rowOff>
    </xdr:from>
    <xdr:to>
      <xdr:col>68</xdr:col>
      <xdr:colOff>73025</xdr:colOff>
      <xdr:row>29</xdr:row>
      <xdr:rowOff>120283</xdr:rowOff>
    </xdr:to>
    <xdr:cxnSp macro="">
      <xdr:nvCxnSpPr>
        <xdr:cNvPr id="151" name="直線コネクタ 150"/>
        <xdr:cNvCxnSpPr/>
      </xdr:nvCxnSpPr>
      <xdr:spPr>
        <a:xfrm flipV="1">
          <a:off x="12560300" y="5783375"/>
          <a:ext cx="7620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90113</xdr:rowOff>
    </xdr:from>
    <xdr:to>
      <xdr:col>60</xdr:col>
      <xdr:colOff>123825</xdr:colOff>
      <xdr:row>30</xdr:row>
      <xdr:rowOff>20263</xdr:rowOff>
    </xdr:to>
    <xdr:sp macro="" textlink="">
      <xdr:nvSpPr>
        <xdr:cNvPr id="152" name="楕円 151"/>
        <xdr:cNvSpPr/>
      </xdr:nvSpPr>
      <xdr:spPr>
        <a:xfrm>
          <a:off x="11747500" y="58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120283</xdr:rowOff>
    </xdr:from>
    <xdr:to>
      <xdr:col>64</xdr:col>
      <xdr:colOff>73025</xdr:colOff>
      <xdr:row>29</xdr:row>
      <xdr:rowOff>140913</xdr:rowOff>
    </xdr:to>
    <xdr:cxnSp macro="">
      <xdr:nvCxnSpPr>
        <xdr:cNvPr id="153" name="直線コネクタ 152"/>
        <xdr:cNvCxnSpPr/>
      </xdr:nvCxnSpPr>
      <xdr:spPr>
        <a:xfrm flipV="1">
          <a:off x="11798300" y="5863858"/>
          <a:ext cx="762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4" name="n_1aveValue債務償還比率"/>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55" name="n_2aveValue債務償還比率"/>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56" name="n_3aveValue債務償還比率"/>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7" name="n_4aveValue債務償還比率"/>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43197</xdr:rowOff>
    </xdr:from>
    <xdr:ext cx="469744" cy="259045"/>
    <xdr:sp macro="" textlink="">
      <xdr:nvSpPr>
        <xdr:cNvPr id="158" name="n_1mainValue債務償還比率"/>
        <xdr:cNvSpPr txBox="1"/>
      </xdr:nvSpPr>
      <xdr:spPr>
        <a:xfrm>
          <a:off x="13836727" y="544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107127</xdr:rowOff>
    </xdr:from>
    <xdr:ext cx="469744" cy="259045"/>
    <xdr:sp macro="" textlink="">
      <xdr:nvSpPr>
        <xdr:cNvPr id="159" name="n_2mainValue債務償還比率"/>
        <xdr:cNvSpPr txBox="1"/>
      </xdr:nvSpPr>
      <xdr:spPr>
        <a:xfrm>
          <a:off x="13087427" y="55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16160</xdr:rowOff>
    </xdr:from>
    <xdr:ext cx="469744" cy="259045"/>
    <xdr:sp macro="" textlink="">
      <xdr:nvSpPr>
        <xdr:cNvPr id="160" name="n_3mainValue債務償還比率"/>
        <xdr:cNvSpPr txBox="1"/>
      </xdr:nvSpPr>
      <xdr:spPr>
        <a:xfrm>
          <a:off x="12325427" y="558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11390</xdr:rowOff>
    </xdr:from>
    <xdr:ext cx="469744" cy="259045"/>
    <xdr:sp macro="" textlink="">
      <xdr:nvSpPr>
        <xdr:cNvPr id="161" name="n_4mainValue債務償還比率"/>
        <xdr:cNvSpPr txBox="1"/>
      </xdr:nvSpPr>
      <xdr:spPr>
        <a:xfrm>
          <a:off x="11563427" y="592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10,065
68.50
9,621,643
9,254,458
289,016
3,734,367
6,237,493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30480</xdr:rowOff>
    </xdr:from>
    <xdr:to>
      <xdr:col>24</xdr:col>
      <xdr:colOff>62865</xdr:colOff>
      <xdr:row>41</xdr:row>
      <xdr:rowOff>146685</xdr:rowOff>
    </xdr:to>
    <xdr:cxnSp macro="">
      <xdr:nvCxnSpPr>
        <xdr:cNvPr id="57" name="直線コネクタ 56"/>
        <xdr:cNvCxnSpPr/>
      </xdr:nvCxnSpPr>
      <xdr:spPr>
        <a:xfrm flipV="1">
          <a:off x="4634865" y="603123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150512</xdr:rowOff>
    </xdr:from>
    <xdr:ext cx="405111" cy="259045"/>
    <xdr:sp macro="" textlink="">
      <xdr:nvSpPr>
        <xdr:cNvPr id="58" name="【道路】&#10;有形固定資産減価償却率最小値テキスト"/>
        <xdr:cNvSpPr txBox="1"/>
      </xdr:nvSpPr>
      <xdr:spPr>
        <a:xfrm>
          <a:off x="4673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146685</xdr:rowOff>
    </xdr:from>
    <xdr:to>
      <xdr:col>24</xdr:col>
      <xdr:colOff>152400</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148607</xdr:rowOff>
    </xdr:from>
    <xdr:ext cx="405111" cy="259045"/>
    <xdr:sp macro="" textlink="">
      <xdr:nvSpPr>
        <xdr:cNvPr id="60" name="【道路】&#10;有形固定資産減価償却率最大値テキスト"/>
        <xdr:cNvSpPr txBox="1"/>
      </xdr:nvSpPr>
      <xdr:spPr>
        <a:xfrm>
          <a:off x="4673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30480</xdr:rowOff>
    </xdr:from>
    <xdr:to>
      <xdr:col>24</xdr:col>
      <xdr:colOff>152400</xdr:colOff>
      <xdr:row>35</xdr:row>
      <xdr:rowOff>30480</xdr:rowOff>
    </xdr:to>
    <xdr:cxnSp macro="">
      <xdr:nvCxnSpPr>
        <xdr:cNvPr id="61" name="直線コネクタ 60"/>
        <xdr:cNvCxnSpPr/>
      </xdr:nvCxnSpPr>
      <xdr:spPr>
        <a:xfrm>
          <a:off x="4546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1922</xdr:rowOff>
    </xdr:from>
    <xdr:ext cx="405111" cy="259045"/>
    <xdr:sp macro="" textlink="">
      <xdr:nvSpPr>
        <xdr:cNvPr id="62" name="【道路】&#10;有形固定資産減価償却率平均値テキスト"/>
        <xdr:cNvSpPr txBox="1"/>
      </xdr:nvSpPr>
      <xdr:spPr>
        <a:xfrm>
          <a:off x="4673600" y="651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63" name="フローチャート: 判断 62"/>
        <xdr:cNvSpPr/>
      </xdr:nvSpPr>
      <xdr:spPr>
        <a:xfrm>
          <a:off x="4584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46355</xdr:rowOff>
    </xdr:from>
    <xdr:to>
      <xdr:col>24</xdr:col>
      <xdr:colOff>114300</xdr:colOff>
      <xdr:row>36</xdr:row>
      <xdr:rowOff>147955</xdr:rowOff>
    </xdr:to>
    <xdr:sp macro="" textlink="">
      <xdr:nvSpPr>
        <xdr:cNvPr id="73" name="楕円 72"/>
        <xdr:cNvSpPr/>
      </xdr:nvSpPr>
      <xdr:spPr>
        <a:xfrm>
          <a:off x="4584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69232</xdr:rowOff>
    </xdr:from>
    <xdr:ext cx="405111" cy="259045"/>
    <xdr:sp macro="" textlink="">
      <xdr:nvSpPr>
        <xdr:cNvPr id="74" name="【道路】&#10;有形固定資産減価償却率該当値テキスト"/>
        <xdr:cNvSpPr txBox="1"/>
      </xdr:nvSpPr>
      <xdr:spPr>
        <a:xfrm>
          <a:off x="4673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5" name="楕円 74"/>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97155</xdr:rowOff>
    </xdr:from>
    <xdr:to>
      <xdr:col>24</xdr:col>
      <xdr:colOff>63500</xdr:colOff>
      <xdr:row>36</xdr:row>
      <xdr:rowOff>97155</xdr:rowOff>
    </xdr:to>
    <xdr:cxnSp macro="">
      <xdr:nvCxnSpPr>
        <xdr:cNvPr id="76" name="直線コネクタ 75"/>
        <xdr:cNvCxnSpPr/>
      </xdr:nvCxnSpPr>
      <xdr:spPr>
        <a:xfrm>
          <a:off x="3797300" y="6269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36</xdr:row>
      <xdr:rowOff>97155</xdr:rowOff>
    </xdr:to>
    <xdr:cxnSp macro="">
      <xdr:nvCxnSpPr>
        <xdr:cNvPr id="78" name="直線コネクタ 77"/>
        <xdr:cNvCxnSpPr/>
      </xdr:nvCxnSpPr>
      <xdr:spPr>
        <a:xfrm>
          <a:off x="2908300" y="62541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27305</xdr:rowOff>
    </xdr:from>
    <xdr:to>
      <xdr:col>10</xdr:col>
      <xdr:colOff>165100</xdr:colOff>
      <xdr:row>33</xdr:row>
      <xdr:rowOff>128905</xdr:rowOff>
    </xdr:to>
    <xdr:sp macro="" textlink="">
      <xdr:nvSpPr>
        <xdr:cNvPr id="79" name="楕円 78"/>
        <xdr:cNvSpPr/>
      </xdr:nvSpPr>
      <xdr:spPr>
        <a:xfrm>
          <a:off x="1968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78105</xdr:rowOff>
    </xdr:from>
    <xdr:to>
      <xdr:col>15</xdr:col>
      <xdr:colOff>50800</xdr:colOff>
      <xdr:row>36</xdr:row>
      <xdr:rowOff>81915</xdr:rowOff>
    </xdr:to>
    <xdr:cxnSp macro="">
      <xdr:nvCxnSpPr>
        <xdr:cNvPr id="80" name="直線コネクタ 79"/>
        <xdr:cNvCxnSpPr/>
      </xdr:nvCxnSpPr>
      <xdr:spPr>
        <a:xfrm>
          <a:off x="2019300" y="5735955"/>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2"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3" name="n_3ave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53992</xdr:rowOff>
    </xdr:from>
    <xdr:ext cx="405111" cy="259045"/>
    <xdr:sp macro="" textlink="">
      <xdr:nvSpPr>
        <xdr:cNvPr id="84" name="n_4aveValue【道路】&#10;有形固定資産減価償却率"/>
        <xdr:cNvSpPr txBox="1"/>
      </xdr:nvSpPr>
      <xdr:spPr>
        <a:xfrm>
          <a:off x="927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5" name="n_1mainValue【道路】&#10;有形固定資産減価償却率"/>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6" name="n_2mainValue【道路】&#10;有形固定資産減価償却率"/>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145432</xdr:rowOff>
    </xdr:from>
    <xdr:ext cx="405111" cy="259045"/>
    <xdr:sp macro="" textlink="">
      <xdr:nvSpPr>
        <xdr:cNvPr id="87" name="n_3mainValue【道路】&#10;有形固定資産減価償却率"/>
        <xdr:cNvSpPr txBox="1"/>
      </xdr:nvSpPr>
      <xdr:spPr>
        <a:xfrm>
          <a:off x="18167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1" name="直線コネクタ 110"/>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2"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3" name="直線コネクタ 112"/>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4"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5" name="直線コネクタ 114"/>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6"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7" name="フローチャート: 判断 116"/>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8" name="フローチャート: 判断 117"/>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19" name="フローチャート: 判断 118"/>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0" name="フローチャート: 判断 119"/>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1" name="フローチャート: 判断 120"/>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53994</xdr:rowOff>
    </xdr:from>
    <xdr:to>
      <xdr:col>55</xdr:col>
      <xdr:colOff>50800</xdr:colOff>
      <xdr:row>41</xdr:row>
      <xdr:rowOff>155594</xdr:rowOff>
    </xdr:to>
    <xdr:sp macro="" textlink="">
      <xdr:nvSpPr>
        <xdr:cNvPr id="127" name="楕円 126"/>
        <xdr:cNvSpPr/>
      </xdr:nvSpPr>
      <xdr:spPr>
        <a:xfrm>
          <a:off x="10426700" y="7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140371</xdr:rowOff>
    </xdr:from>
    <xdr:ext cx="469744" cy="259045"/>
    <xdr:sp macro="" textlink="">
      <xdr:nvSpPr>
        <xdr:cNvPr id="128" name="【道路】&#10;一人当たり延長該当値テキスト"/>
        <xdr:cNvSpPr txBox="1"/>
      </xdr:nvSpPr>
      <xdr:spPr>
        <a:xfrm>
          <a:off x="10515600" y="699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54490</xdr:rowOff>
    </xdr:from>
    <xdr:to>
      <xdr:col>50</xdr:col>
      <xdr:colOff>165100</xdr:colOff>
      <xdr:row>41</xdr:row>
      <xdr:rowOff>156090</xdr:rowOff>
    </xdr:to>
    <xdr:sp macro="" textlink="">
      <xdr:nvSpPr>
        <xdr:cNvPr id="129" name="楕円 128"/>
        <xdr:cNvSpPr/>
      </xdr:nvSpPr>
      <xdr:spPr>
        <a:xfrm>
          <a:off x="9588500" y="7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104794</xdr:rowOff>
    </xdr:from>
    <xdr:to>
      <xdr:col>55</xdr:col>
      <xdr:colOff>0</xdr:colOff>
      <xdr:row>41</xdr:row>
      <xdr:rowOff>105290</xdr:rowOff>
    </xdr:to>
    <xdr:cxnSp macro="">
      <xdr:nvCxnSpPr>
        <xdr:cNvPr id="130" name="直線コネクタ 129"/>
        <xdr:cNvCxnSpPr/>
      </xdr:nvCxnSpPr>
      <xdr:spPr>
        <a:xfrm flipV="1">
          <a:off x="9639300" y="7134244"/>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55308</xdr:rowOff>
    </xdr:from>
    <xdr:to>
      <xdr:col>46</xdr:col>
      <xdr:colOff>38100</xdr:colOff>
      <xdr:row>41</xdr:row>
      <xdr:rowOff>156908</xdr:rowOff>
    </xdr:to>
    <xdr:sp macro="" textlink="">
      <xdr:nvSpPr>
        <xdr:cNvPr id="131" name="楕円 130"/>
        <xdr:cNvSpPr/>
      </xdr:nvSpPr>
      <xdr:spPr>
        <a:xfrm>
          <a:off x="8699500" y="70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105290</xdr:rowOff>
    </xdr:from>
    <xdr:to>
      <xdr:col>50</xdr:col>
      <xdr:colOff>114300</xdr:colOff>
      <xdr:row>41</xdr:row>
      <xdr:rowOff>106108</xdr:rowOff>
    </xdr:to>
    <xdr:cxnSp macro="">
      <xdr:nvCxnSpPr>
        <xdr:cNvPr id="132" name="直線コネクタ 131"/>
        <xdr:cNvCxnSpPr/>
      </xdr:nvCxnSpPr>
      <xdr:spPr>
        <a:xfrm flipV="1">
          <a:off x="8750300" y="7134740"/>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153988</xdr:rowOff>
    </xdr:from>
    <xdr:to>
      <xdr:col>41</xdr:col>
      <xdr:colOff>101600</xdr:colOff>
      <xdr:row>42</xdr:row>
      <xdr:rowOff>84138</xdr:rowOff>
    </xdr:to>
    <xdr:sp macro="" textlink="">
      <xdr:nvSpPr>
        <xdr:cNvPr id="133" name="楕円 132"/>
        <xdr:cNvSpPr/>
      </xdr:nvSpPr>
      <xdr:spPr>
        <a:xfrm>
          <a:off x="7810500" y="71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106108</xdr:rowOff>
    </xdr:from>
    <xdr:to>
      <xdr:col>45</xdr:col>
      <xdr:colOff>177800</xdr:colOff>
      <xdr:row>42</xdr:row>
      <xdr:rowOff>33338</xdr:rowOff>
    </xdr:to>
    <xdr:cxnSp macro="">
      <xdr:nvCxnSpPr>
        <xdr:cNvPr id="134" name="直線コネクタ 133"/>
        <xdr:cNvCxnSpPr/>
      </xdr:nvCxnSpPr>
      <xdr:spPr>
        <a:xfrm flipV="1">
          <a:off x="7861300" y="7135558"/>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5"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6"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37"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38"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147217</xdr:rowOff>
    </xdr:from>
    <xdr:ext cx="469744" cy="259045"/>
    <xdr:sp macro="" textlink="">
      <xdr:nvSpPr>
        <xdr:cNvPr id="139" name="n_1mainValue【道路】&#10;一人当たり延長"/>
        <xdr:cNvSpPr txBox="1"/>
      </xdr:nvSpPr>
      <xdr:spPr>
        <a:xfrm>
          <a:off x="9391727" y="717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148035</xdr:rowOff>
    </xdr:from>
    <xdr:ext cx="469744" cy="259045"/>
    <xdr:sp macro="" textlink="">
      <xdr:nvSpPr>
        <xdr:cNvPr id="140" name="n_2mainValue【道路】&#10;一人当たり延長"/>
        <xdr:cNvSpPr txBox="1"/>
      </xdr:nvSpPr>
      <xdr:spPr>
        <a:xfrm>
          <a:off x="8515427" y="71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75265</xdr:rowOff>
    </xdr:from>
    <xdr:ext cx="469744" cy="259045"/>
    <xdr:sp macro="" textlink="">
      <xdr:nvSpPr>
        <xdr:cNvPr id="141" name="n_3mainValue【道路】&#10;一人当たり延長"/>
        <xdr:cNvSpPr txBox="1"/>
      </xdr:nvSpPr>
      <xdr:spPr>
        <a:xfrm>
          <a:off x="7626427" y="72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67" name="直線コネクタ 166"/>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68"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69" name="直線コネクタ 168"/>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0"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1" name="直線コネクタ 170"/>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2"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3" name="フローチャート: 判断 172"/>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4" name="フローチャート: 判断 173"/>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5" name="フローチャート: 判断 174"/>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77" name="フローチャート: 判断 176"/>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29210</xdr:rowOff>
    </xdr:from>
    <xdr:to>
      <xdr:col>24</xdr:col>
      <xdr:colOff>114300</xdr:colOff>
      <xdr:row>56</xdr:row>
      <xdr:rowOff>130810</xdr:rowOff>
    </xdr:to>
    <xdr:sp macro="" textlink="">
      <xdr:nvSpPr>
        <xdr:cNvPr id="183" name="楕円 182"/>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52087</xdr:rowOff>
    </xdr:from>
    <xdr:ext cx="405111" cy="259045"/>
    <xdr:sp macro="" textlink="">
      <xdr:nvSpPr>
        <xdr:cNvPr id="184" name="【橋りょう・トンネル】&#10;有形固定資産減価償却率該当値テキスト"/>
        <xdr:cNvSpPr txBox="1"/>
      </xdr:nvSpPr>
      <xdr:spPr>
        <a:xfrm>
          <a:off x="4673600"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185" name="楕円 184"/>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68580</xdr:rowOff>
    </xdr:from>
    <xdr:to>
      <xdr:col>24</xdr:col>
      <xdr:colOff>63500</xdr:colOff>
      <xdr:row>56</xdr:row>
      <xdr:rowOff>80010</xdr:rowOff>
    </xdr:to>
    <xdr:cxnSp macro="">
      <xdr:nvCxnSpPr>
        <xdr:cNvPr id="186" name="直線コネクタ 185"/>
        <xdr:cNvCxnSpPr/>
      </xdr:nvCxnSpPr>
      <xdr:spPr>
        <a:xfrm>
          <a:off x="3797300" y="96697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171269</xdr:rowOff>
    </xdr:from>
    <xdr:to>
      <xdr:col>15</xdr:col>
      <xdr:colOff>101600</xdr:colOff>
      <xdr:row>56</xdr:row>
      <xdr:rowOff>101419</xdr:rowOff>
    </xdr:to>
    <xdr:sp macro="" textlink="">
      <xdr:nvSpPr>
        <xdr:cNvPr id="187" name="楕円 186"/>
        <xdr:cNvSpPr/>
      </xdr:nvSpPr>
      <xdr:spPr>
        <a:xfrm>
          <a:off x="2857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50619</xdr:rowOff>
    </xdr:from>
    <xdr:to>
      <xdr:col>19</xdr:col>
      <xdr:colOff>177800</xdr:colOff>
      <xdr:row>56</xdr:row>
      <xdr:rowOff>68580</xdr:rowOff>
    </xdr:to>
    <xdr:cxnSp macro="">
      <xdr:nvCxnSpPr>
        <xdr:cNvPr id="188" name="直線コネクタ 187"/>
        <xdr:cNvCxnSpPr/>
      </xdr:nvCxnSpPr>
      <xdr:spPr>
        <a:xfrm>
          <a:off x="2908300" y="96518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168003</xdr:rowOff>
    </xdr:from>
    <xdr:to>
      <xdr:col>10</xdr:col>
      <xdr:colOff>165100</xdr:colOff>
      <xdr:row>56</xdr:row>
      <xdr:rowOff>98153</xdr:rowOff>
    </xdr:to>
    <xdr:sp macro="" textlink="">
      <xdr:nvSpPr>
        <xdr:cNvPr id="189" name="楕円 188"/>
        <xdr:cNvSpPr/>
      </xdr:nvSpPr>
      <xdr:spPr>
        <a:xfrm>
          <a:off x="1968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47353</xdr:rowOff>
    </xdr:from>
    <xdr:to>
      <xdr:col>15</xdr:col>
      <xdr:colOff>50800</xdr:colOff>
      <xdr:row>56</xdr:row>
      <xdr:rowOff>50619</xdr:rowOff>
    </xdr:to>
    <xdr:cxnSp macro="">
      <xdr:nvCxnSpPr>
        <xdr:cNvPr id="190" name="直線コネクタ 189"/>
        <xdr:cNvCxnSpPr/>
      </xdr:nvCxnSpPr>
      <xdr:spPr>
        <a:xfrm>
          <a:off x="2019300" y="96485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1"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2"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194"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135907</xdr:rowOff>
    </xdr:from>
    <xdr:ext cx="405111" cy="259045"/>
    <xdr:sp macro="" textlink="">
      <xdr:nvSpPr>
        <xdr:cNvPr id="195" name="n_1mainValue【橋りょう・トンネル】&#10;有形固定資産減価償却率"/>
        <xdr:cNvSpPr txBox="1"/>
      </xdr:nvSpPr>
      <xdr:spPr>
        <a:xfrm>
          <a:off x="3582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117946</xdr:rowOff>
    </xdr:from>
    <xdr:ext cx="405111" cy="259045"/>
    <xdr:sp macro="" textlink="">
      <xdr:nvSpPr>
        <xdr:cNvPr id="196" name="n_2mainValue【橋りょう・トンネル】&#10;有形固定資産減価償却率"/>
        <xdr:cNvSpPr txBox="1"/>
      </xdr:nvSpPr>
      <xdr:spPr>
        <a:xfrm>
          <a:off x="27057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114680</xdr:rowOff>
    </xdr:from>
    <xdr:ext cx="405111" cy="259045"/>
    <xdr:sp macro="" textlink="">
      <xdr:nvSpPr>
        <xdr:cNvPr id="197" name="n_3mainValue【橋りょう・トンネル】&#10;有形固定資産減価償却率"/>
        <xdr:cNvSpPr txBox="1"/>
      </xdr:nvSpPr>
      <xdr:spPr>
        <a:xfrm>
          <a:off x="1816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1" name="直線コネクタ 220"/>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2"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23" name="直線コネクタ 222"/>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24"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25" name="直線コネクタ 224"/>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26"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27" name="フローチャート: 判断 226"/>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28" name="フローチャート: 判断 227"/>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29" name="フローチャート: 判断 228"/>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0" name="フローチャート: 判断 229"/>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1" name="フローチャート: 判断 230"/>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169896</xdr:rowOff>
    </xdr:from>
    <xdr:to>
      <xdr:col>55</xdr:col>
      <xdr:colOff>50800</xdr:colOff>
      <xdr:row>64</xdr:row>
      <xdr:rowOff>100046</xdr:rowOff>
    </xdr:to>
    <xdr:sp macro="" textlink="">
      <xdr:nvSpPr>
        <xdr:cNvPr id="237" name="楕円 236"/>
        <xdr:cNvSpPr/>
      </xdr:nvSpPr>
      <xdr:spPr>
        <a:xfrm>
          <a:off x="10426700" y="10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84823</xdr:rowOff>
    </xdr:from>
    <xdr:ext cx="534377" cy="259045"/>
    <xdr:sp macro="" textlink="">
      <xdr:nvSpPr>
        <xdr:cNvPr id="238" name="【橋りょう・トンネル】&#10;一人当たり有形固定資産（償却資産）額該当値テキスト"/>
        <xdr:cNvSpPr txBox="1"/>
      </xdr:nvSpPr>
      <xdr:spPr>
        <a:xfrm>
          <a:off x="10515600" y="108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702</xdr:rowOff>
    </xdr:from>
    <xdr:to>
      <xdr:col>50</xdr:col>
      <xdr:colOff>165100</xdr:colOff>
      <xdr:row>64</xdr:row>
      <xdr:rowOff>102302</xdr:rowOff>
    </xdr:to>
    <xdr:sp macro="" textlink="">
      <xdr:nvSpPr>
        <xdr:cNvPr id="239" name="楕円 238"/>
        <xdr:cNvSpPr/>
      </xdr:nvSpPr>
      <xdr:spPr>
        <a:xfrm>
          <a:off x="9588500" y="109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49246</xdr:rowOff>
    </xdr:from>
    <xdr:to>
      <xdr:col>55</xdr:col>
      <xdr:colOff>0</xdr:colOff>
      <xdr:row>64</xdr:row>
      <xdr:rowOff>51502</xdr:rowOff>
    </xdr:to>
    <xdr:cxnSp macro="">
      <xdr:nvCxnSpPr>
        <xdr:cNvPr id="240" name="直線コネクタ 239"/>
        <xdr:cNvCxnSpPr/>
      </xdr:nvCxnSpPr>
      <xdr:spPr>
        <a:xfrm flipV="1">
          <a:off x="9639300" y="11022046"/>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2401</xdr:rowOff>
    </xdr:from>
    <xdr:to>
      <xdr:col>46</xdr:col>
      <xdr:colOff>38100</xdr:colOff>
      <xdr:row>64</xdr:row>
      <xdr:rowOff>104001</xdr:rowOff>
    </xdr:to>
    <xdr:sp macro="" textlink="">
      <xdr:nvSpPr>
        <xdr:cNvPr id="241" name="楕円 240"/>
        <xdr:cNvSpPr/>
      </xdr:nvSpPr>
      <xdr:spPr>
        <a:xfrm>
          <a:off x="8699500" y="109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51502</xdr:rowOff>
    </xdr:from>
    <xdr:to>
      <xdr:col>50</xdr:col>
      <xdr:colOff>114300</xdr:colOff>
      <xdr:row>64</xdr:row>
      <xdr:rowOff>53201</xdr:rowOff>
    </xdr:to>
    <xdr:cxnSp macro="">
      <xdr:nvCxnSpPr>
        <xdr:cNvPr id="242" name="直線コネクタ 241"/>
        <xdr:cNvCxnSpPr/>
      </xdr:nvCxnSpPr>
      <xdr:spPr>
        <a:xfrm flipV="1">
          <a:off x="8750300" y="1102430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5206</xdr:rowOff>
    </xdr:from>
    <xdr:to>
      <xdr:col>41</xdr:col>
      <xdr:colOff>101600</xdr:colOff>
      <xdr:row>64</xdr:row>
      <xdr:rowOff>106806</xdr:rowOff>
    </xdr:to>
    <xdr:sp macro="" textlink="">
      <xdr:nvSpPr>
        <xdr:cNvPr id="243" name="楕円 242"/>
        <xdr:cNvSpPr/>
      </xdr:nvSpPr>
      <xdr:spPr>
        <a:xfrm>
          <a:off x="7810500" y="10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53201</xdr:rowOff>
    </xdr:from>
    <xdr:to>
      <xdr:col>45</xdr:col>
      <xdr:colOff>177800</xdr:colOff>
      <xdr:row>64</xdr:row>
      <xdr:rowOff>56006</xdr:rowOff>
    </xdr:to>
    <xdr:cxnSp macro="">
      <xdr:nvCxnSpPr>
        <xdr:cNvPr id="244" name="直線コネクタ 243"/>
        <xdr:cNvCxnSpPr/>
      </xdr:nvCxnSpPr>
      <xdr:spPr>
        <a:xfrm flipV="1">
          <a:off x="7861300" y="1102600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45"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46"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47"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48"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93429</xdr:rowOff>
    </xdr:from>
    <xdr:ext cx="534377" cy="259045"/>
    <xdr:sp macro="" textlink="">
      <xdr:nvSpPr>
        <xdr:cNvPr id="249" name="n_1mainValue【橋りょう・トンネル】&#10;一人当たり有形固定資産（償却資産）額"/>
        <xdr:cNvSpPr txBox="1"/>
      </xdr:nvSpPr>
      <xdr:spPr>
        <a:xfrm>
          <a:off x="9359411" y="110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95128</xdr:rowOff>
    </xdr:from>
    <xdr:ext cx="534377" cy="259045"/>
    <xdr:sp macro="" textlink="">
      <xdr:nvSpPr>
        <xdr:cNvPr id="250" name="n_2mainValue【橋りょう・トンネル】&#10;一人当たり有形固定資産（償却資産）額"/>
        <xdr:cNvSpPr txBox="1"/>
      </xdr:nvSpPr>
      <xdr:spPr>
        <a:xfrm>
          <a:off x="8483111" y="110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97933</xdr:rowOff>
    </xdr:from>
    <xdr:ext cx="534377" cy="259045"/>
    <xdr:sp macro="" textlink="">
      <xdr:nvSpPr>
        <xdr:cNvPr id="251" name="n_3mainValue【橋りょう・トンネル】&#10;一人当たり有形固定資産（償却資産）額"/>
        <xdr:cNvSpPr txBox="1"/>
      </xdr:nvSpPr>
      <xdr:spPr>
        <a:xfrm>
          <a:off x="7594111" y="11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76" name="直線コネクタ 27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7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0" name="直線コネクタ 27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8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82" name="フローチャート: 判断 28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83" name="フローチャート: 判断 28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84" name="フローチャート: 判断 28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85" name="フローチャート: 判断 28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86" name="フローチャート: 判断 28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xdr:rowOff>
    </xdr:from>
    <xdr:to>
      <xdr:col>24</xdr:col>
      <xdr:colOff>114300</xdr:colOff>
      <xdr:row>80</xdr:row>
      <xdr:rowOff>109855</xdr:rowOff>
    </xdr:to>
    <xdr:sp macro="" textlink="">
      <xdr:nvSpPr>
        <xdr:cNvPr id="292" name="楕円 291"/>
        <xdr:cNvSpPr/>
      </xdr:nvSpPr>
      <xdr:spPr>
        <a:xfrm>
          <a:off x="45847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31132</xdr:rowOff>
    </xdr:from>
    <xdr:ext cx="405111" cy="259045"/>
    <xdr:sp macro="" textlink="">
      <xdr:nvSpPr>
        <xdr:cNvPr id="293" name="【公営住宅】&#10;有形固定資産減価償却率該当値テキスト"/>
        <xdr:cNvSpPr txBox="1"/>
      </xdr:nvSpPr>
      <xdr:spPr>
        <a:xfrm>
          <a:off x="4673600"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94" name="楕円 293"/>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59055</xdr:rowOff>
    </xdr:to>
    <xdr:cxnSp macro="">
      <xdr:nvCxnSpPr>
        <xdr:cNvPr id="295" name="直線コネクタ 294"/>
        <xdr:cNvCxnSpPr/>
      </xdr:nvCxnSpPr>
      <xdr:spPr>
        <a:xfrm>
          <a:off x="3797300" y="137655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xdr:rowOff>
    </xdr:from>
    <xdr:to>
      <xdr:col>15</xdr:col>
      <xdr:colOff>101600</xdr:colOff>
      <xdr:row>80</xdr:row>
      <xdr:rowOff>106045</xdr:rowOff>
    </xdr:to>
    <xdr:sp macro="" textlink="">
      <xdr:nvSpPr>
        <xdr:cNvPr id="296" name="楕円 295"/>
        <xdr:cNvSpPr/>
      </xdr:nvSpPr>
      <xdr:spPr>
        <a:xfrm>
          <a:off x="2857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55245</xdr:rowOff>
    </xdr:to>
    <xdr:cxnSp macro="">
      <xdr:nvCxnSpPr>
        <xdr:cNvPr id="297" name="直線コネクタ 296"/>
        <xdr:cNvCxnSpPr/>
      </xdr:nvCxnSpPr>
      <xdr:spPr>
        <a:xfrm flipV="1">
          <a:off x="2908300" y="13765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12064</xdr:rowOff>
    </xdr:from>
    <xdr:to>
      <xdr:col>10</xdr:col>
      <xdr:colOff>165100</xdr:colOff>
      <xdr:row>80</xdr:row>
      <xdr:rowOff>113664</xdr:rowOff>
    </xdr:to>
    <xdr:sp macro="" textlink="">
      <xdr:nvSpPr>
        <xdr:cNvPr id="298" name="楕円 297"/>
        <xdr:cNvSpPr/>
      </xdr:nvSpPr>
      <xdr:spPr>
        <a:xfrm>
          <a:off x="1968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55245</xdr:rowOff>
    </xdr:from>
    <xdr:to>
      <xdr:col>15</xdr:col>
      <xdr:colOff>50800</xdr:colOff>
      <xdr:row>80</xdr:row>
      <xdr:rowOff>62864</xdr:rowOff>
    </xdr:to>
    <xdr:cxnSp macro="">
      <xdr:nvCxnSpPr>
        <xdr:cNvPr id="299" name="直線コネクタ 298"/>
        <xdr:cNvCxnSpPr/>
      </xdr:nvCxnSpPr>
      <xdr:spPr>
        <a:xfrm flipV="1">
          <a:off x="2019300" y="137712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00"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01"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02"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03" name="n_4ave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304" name="n_1mainValue【公営住宅】&#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122572</xdr:rowOff>
    </xdr:from>
    <xdr:ext cx="405111" cy="259045"/>
    <xdr:sp macro="" textlink="">
      <xdr:nvSpPr>
        <xdr:cNvPr id="305" name="n_2mainValue【公営住宅】&#10;有形固定資産減価償却率"/>
        <xdr:cNvSpPr txBox="1"/>
      </xdr:nvSpPr>
      <xdr:spPr>
        <a:xfrm>
          <a:off x="2705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130191</xdr:rowOff>
    </xdr:from>
    <xdr:ext cx="405111" cy="259045"/>
    <xdr:sp macro="" textlink="">
      <xdr:nvSpPr>
        <xdr:cNvPr id="306" name="n_3mainValue【公営住宅】&#10;有形固定資産減価償却率"/>
        <xdr:cNvSpPr txBox="1"/>
      </xdr:nvSpPr>
      <xdr:spPr>
        <a:xfrm>
          <a:off x="1816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30" name="直線コネクタ 329"/>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31"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32" name="直線コネクタ 331"/>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3"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4" name="直線コネクタ 333"/>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35"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36" name="フローチャート: 判断 335"/>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37" name="フローチャート: 判断 336"/>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38" name="フローチャート: 判断 337"/>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39" name="フローチャート: 判断 338"/>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40" name="フローチャート: 判断 339"/>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7113</xdr:rowOff>
    </xdr:from>
    <xdr:to>
      <xdr:col>55</xdr:col>
      <xdr:colOff>50800</xdr:colOff>
      <xdr:row>83</xdr:row>
      <xdr:rowOff>108713</xdr:rowOff>
    </xdr:to>
    <xdr:sp macro="" textlink="">
      <xdr:nvSpPr>
        <xdr:cNvPr id="346" name="楕円 345"/>
        <xdr:cNvSpPr/>
      </xdr:nvSpPr>
      <xdr:spPr>
        <a:xfrm>
          <a:off x="10426700" y="142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29990</xdr:rowOff>
    </xdr:from>
    <xdr:ext cx="469744" cy="259045"/>
    <xdr:sp macro="" textlink="">
      <xdr:nvSpPr>
        <xdr:cNvPr id="347" name="【公営住宅】&#10;一人当たり面積該当値テキスト"/>
        <xdr:cNvSpPr txBox="1"/>
      </xdr:nvSpPr>
      <xdr:spPr>
        <a:xfrm>
          <a:off x="10515600" y="1408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133986</xdr:rowOff>
    </xdr:from>
    <xdr:to>
      <xdr:col>50</xdr:col>
      <xdr:colOff>165100</xdr:colOff>
      <xdr:row>83</xdr:row>
      <xdr:rowOff>64136</xdr:rowOff>
    </xdr:to>
    <xdr:sp macro="" textlink="">
      <xdr:nvSpPr>
        <xdr:cNvPr id="348" name="楕円 347"/>
        <xdr:cNvSpPr/>
      </xdr:nvSpPr>
      <xdr:spPr>
        <a:xfrm>
          <a:off x="958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13336</xdr:rowOff>
    </xdr:from>
    <xdr:to>
      <xdr:col>55</xdr:col>
      <xdr:colOff>0</xdr:colOff>
      <xdr:row>83</xdr:row>
      <xdr:rowOff>57913</xdr:rowOff>
    </xdr:to>
    <xdr:cxnSp macro="">
      <xdr:nvCxnSpPr>
        <xdr:cNvPr id="349" name="直線コネクタ 348"/>
        <xdr:cNvCxnSpPr/>
      </xdr:nvCxnSpPr>
      <xdr:spPr>
        <a:xfrm>
          <a:off x="9639300" y="14243686"/>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14351</xdr:rowOff>
    </xdr:from>
    <xdr:to>
      <xdr:col>46</xdr:col>
      <xdr:colOff>38100</xdr:colOff>
      <xdr:row>83</xdr:row>
      <xdr:rowOff>115951</xdr:rowOff>
    </xdr:to>
    <xdr:sp macro="" textlink="">
      <xdr:nvSpPr>
        <xdr:cNvPr id="350" name="楕円 349"/>
        <xdr:cNvSpPr/>
      </xdr:nvSpPr>
      <xdr:spPr>
        <a:xfrm>
          <a:off x="8699500" y="142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13336</xdr:rowOff>
    </xdr:from>
    <xdr:to>
      <xdr:col>50</xdr:col>
      <xdr:colOff>114300</xdr:colOff>
      <xdr:row>83</xdr:row>
      <xdr:rowOff>65151</xdr:rowOff>
    </xdr:to>
    <xdr:cxnSp macro="">
      <xdr:nvCxnSpPr>
        <xdr:cNvPr id="351" name="直線コネクタ 350"/>
        <xdr:cNvCxnSpPr/>
      </xdr:nvCxnSpPr>
      <xdr:spPr>
        <a:xfrm flipV="1">
          <a:off x="8750300" y="14243686"/>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18923</xdr:rowOff>
    </xdr:from>
    <xdr:to>
      <xdr:col>41</xdr:col>
      <xdr:colOff>101600</xdr:colOff>
      <xdr:row>83</xdr:row>
      <xdr:rowOff>120523</xdr:rowOff>
    </xdr:to>
    <xdr:sp macro="" textlink="">
      <xdr:nvSpPr>
        <xdr:cNvPr id="352" name="楕円 351"/>
        <xdr:cNvSpPr/>
      </xdr:nvSpPr>
      <xdr:spPr>
        <a:xfrm>
          <a:off x="7810500" y="142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65151</xdr:rowOff>
    </xdr:from>
    <xdr:to>
      <xdr:col>45</xdr:col>
      <xdr:colOff>177800</xdr:colOff>
      <xdr:row>83</xdr:row>
      <xdr:rowOff>69723</xdr:rowOff>
    </xdr:to>
    <xdr:cxnSp macro="">
      <xdr:nvCxnSpPr>
        <xdr:cNvPr id="353" name="直線コネクタ 352"/>
        <xdr:cNvCxnSpPr/>
      </xdr:nvCxnSpPr>
      <xdr:spPr>
        <a:xfrm flipV="1">
          <a:off x="7861300" y="1429550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54"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55"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56"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57"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80663</xdr:rowOff>
    </xdr:from>
    <xdr:ext cx="469744" cy="259045"/>
    <xdr:sp macro="" textlink="">
      <xdr:nvSpPr>
        <xdr:cNvPr id="358" name="n_1mainValue【公営住宅】&#10;一人当たり面積"/>
        <xdr:cNvSpPr txBox="1"/>
      </xdr:nvSpPr>
      <xdr:spPr>
        <a:xfrm>
          <a:off x="9391727" y="1396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132478</xdr:rowOff>
    </xdr:from>
    <xdr:ext cx="469744" cy="259045"/>
    <xdr:sp macro="" textlink="">
      <xdr:nvSpPr>
        <xdr:cNvPr id="359" name="n_2mainValue【公営住宅】&#10;一人当たり面積"/>
        <xdr:cNvSpPr txBox="1"/>
      </xdr:nvSpPr>
      <xdr:spPr>
        <a:xfrm>
          <a:off x="8515427" y="140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137050</xdr:rowOff>
    </xdr:from>
    <xdr:ext cx="469744" cy="259045"/>
    <xdr:sp macro="" textlink="">
      <xdr:nvSpPr>
        <xdr:cNvPr id="360" name="n_3mainValue【公営住宅】&#10;一人当たり面積"/>
        <xdr:cNvSpPr txBox="1"/>
      </xdr:nvSpPr>
      <xdr:spPr>
        <a:xfrm>
          <a:off x="7626427" y="140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7" name="テキスト ボックス 39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0" name="直線コネクタ 39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2" name="直線コネクタ 40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4" name="直線コネクタ 40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05"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06" name="フローチャート: 判断 405"/>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07" name="フローチャート: 判断 406"/>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08" name="フローチャート: 判断 407"/>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09" name="フローチャート: 判断 408"/>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10" name="フローチャート: 判断 409"/>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102870</xdr:rowOff>
    </xdr:from>
    <xdr:to>
      <xdr:col>85</xdr:col>
      <xdr:colOff>177800</xdr:colOff>
      <xdr:row>35</xdr:row>
      <xdr:rowOff>33020</xdr:rowOff>
    </xdr:to>
    <xdr:sp macro="" textlink="">
      <xdr:nvSpPr>
        <xdr:cNvPr id="416" name="楕円 415"/>
        <xdr:cNvSpPr/>
      </xdr:nvSpPr>
      <xdr:spPr>
        <a:xfrm>
          <a:off x="162687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125747</xdr:rowOff>
    </xdr:from>
    <xdr:ext cx="405111" cy="259045"/>
    <xdr:sp macro="" textlink="">
      <xdr:nvSpPr>
        <xdr:cNvPr id="417" name="【認定こども園・幼稚園・保育所】&#10;有形固定資産減価償却率該当値テキスト"/>
        <xdr:cNvSpPr txBox="1"/>
      </xdr:nvSpPr>
      <xdr:spPr>
        <a:xfrm>
          <a:off x="16357600" y="578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418" name="楕円 417"/>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153670</xdr:rowOff>
    </xdr:from>
    <xdr:to>
      <xdr:col>85</xdr:col>
      <xdr:colOff>127000</xdr:colOff>
      <xdr:row>36</xdr:row>
      <xdr:rowOff>34290</xdr:rowOff>
    </xdr:to>
    <xdr:cxnSp macro="">
      <xdr:nvCxnSpPr>
        <xdr:cNvPr id="419" name="直線コネクタ 418"/>
        <xdr:cNvCxnSpPr/>
      </xdr:nvCxnSpPr>
      <xdr:spPr>
        <a:xfrm flipV="1">
          <a:off x="15481300" y="5982970"/>
          <a:ext cx="8382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420" name="楕円 419"/>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53340</xdr:rowOff>
    </xdr:to>
    <xdr:cxnSp macro="">
      <xdr:nvCxnSpPr>
        <xdr:cNvPr id="421" name="直線コネクタ 420"/>
        <xdr:cNvCxnSpPr/>
      </xdr:nvCxnSpPr>
      <xdr:spPr>
        <a:xfrm flipV="1">
          <a:off x="14592300" y="6206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147320</xdr:rowOff>
    </xdr:from>
    <xdr:to>
      <xdr:col>72</xdr:col>
      <xdr:colOff>38100</xdr:colOff>
      <xdr:row>36</xdr:row>
      <xdr:rowOff>77470</xdr:rowOff>
    </xdr:to>
    <xdr:sp macro="" textlink="">
      <xdr:nvSpPr>
        <xdr:cNvPr id="422" name="楕円 421"/>
        <xdr:cNvSpPr/>
      </xdr:nvSpPr>
      <xdr:spPr>
        <a:xfrm>
          <a:off x="13652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53340</xdr:rowOff>
    </xdr:to>
    <xdr:cxnSp macro="">
      <xdr:nvCxnSpPr>
        <xdr:cNvPr id="423" name="直線コネクタ 422"/>
        <xdr:cNvCxnSpPr/>
      </xdr:nvCxnSpPr>
      <xdr:spPr>
        <a:xfrm>
          <a:off x="13703300" y="6198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24"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25"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26" name="n_3aveValue【認定こども園・幼稚園・保育所】&#10;有形固定資産減価償却率"/>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27"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428" name="n_1mainValue【認定こども園・幼稚園・保育所】&#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29" name="n_2main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93997</xdr:rowOff>
    </xdr:from>
    <xdr:ext cx="405111" cy="259045"/>
    <xdr:sp macro="" textlink="">
      <xdr:nvSpPr>
        <xdr:cNvPr id="430" name="n_3mainValue【認定こども園・幼稚園・保育所】&#10;有形固定資産減価償却率"/>
        <xdr:cNvSpPr txBox="1"/>
      </xdr:nvSpPr>
      <xdr:spPr>
        <a:xfrm>
          <a:off x="13500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2" name="テキスト ボックス 4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4" name="テキスト ボックス 4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6" name="テキスト ボックス 4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8" name="テキスト ボックス 4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0" name="テキスト ボックス 4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54" name="直線コネクタ 453"/>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55"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56" name="直線コネクタ 45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57"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58" name="直線コネクタ 457"/>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59"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60" name="フローチャート: 判断 459"/>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61" name="フローチャート: 判断 460"/>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62" name="フローチャート: 判断 461"/>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63" name="フローチャート: 判断 462"/>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64" name="フローチャート: 判断 463"/>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70" name="楕円 469"/>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71" name="【認定こども園・幼稚園・保育所】&#10;一人当たり面積該当値テキスト"/>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87630</xdr:rowOff>
    </xdr:from>
    <xdr:to>
      <xdr:col>112</xdr:col>
      <xdr:colOff>38100</xdr:colOff>
      <xdr:row>41</xdr:row>
      <xdr:rowOff>17780</xdr:rowOff>
    </xdr:to>
    <xdr:sp macro="" textlink="">
      <xdr:nvSpPr>
        <xdr:cNvPr id="472" name="楕円 471"/>
        <xdr:cNvSpPr/>
      </xdr:nvSpPr>
      <xdr:spPr>
        <a:xfrm>
          <a:off x="21272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138430</xdr:rowOff>
    </xdr:to>
    <xdr:cxnSp macro="">
      <xdr:nvCxnSpPr>
        <xdr:cNvPr id="473" name="直線コネクタ 472"/>
        <xdr:cNvCxnSpPr/>
      </xdr:nvCxnSpPr>
      <xdr:spPr>
        <a:xfrm flipV="1">
          <a:off x="21323300" y="69951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88900</xdr:rowOff>
    </xdr:from>
    <xdr:to>
      <xdr:col>107</xdr:col>
      <xdr:colOff>101600</xdr:colOff>
      <xdr:row>41</xdr:row>
      <xdr:rowOff>19050</xdr:rowOff>
    </xdr:to>
    <xdr:sp macro="" textlink="">
      <xdr:nvSpPr>
        <xdr:cNvPr id="474" name="楕円 473"/>
        <xdr:cNvSpPr/>
      </xdr:nvSpPr>
      <xdr:spPr>
        <a:xfrm>
          <a:off x="20383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138430</xdr:rowOff>
    </xdr:from>
    <xdr:to>
      <xdr:col>111</xdr:col>
      <xdr:colOff>177800</xdr:colOff>
      <xdr:row>40</xdr:row>
      <xdr:rowOff>139700</xdr:rowOff>
    </xdr:to>
    <xdr:cxnSp macro="">
      <xdr:nvCxnSpPr>
        <xdr:cNvPr id="475" name="直線コネクタ 474"/>
        <xdr:cNvCxnSpPr/>
      </xdr:nvCxnSpPr>
      <xdr:spPr>
        <a:xfrm flipV="1">
          <a:off x="20434300" y="6996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91440</xdr:rowOff>
    </xdr:from>
    <xdr:to>
      <xdr:col>102</xdr:col>
      <xdr:colOff>165100</xdr:colOff>
      <xdr:row>41</xdr:row>
      <xdr:rowOff>21590</xdr:rowOff>
    </xdr:to>
    <xdr:sp macro="" textlink="">
      <xdr:nvSpPr>
        <xdr:cNvPr id="476" name="楕円 475"/>
        <xdr:cNvSpPr/>
      </xdr:nvSpPr>
      <xdr:spPr>
        <a:xfrm>
          <a:off x="19494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139700</xdr:rowOff>
    </xdr:from>
    <xdr:to>
      <xdr:col>107</xdr:col>
      <xdr:colOff>50800</xdr:colOff>
      <xdr:row>40</xdr:row>
      <xdr:rowOff>142240</xdr:rowOff>
    </xdr:to>
    <xdr:cxnSp macro="">
      <xdr:nvCxnSpPr>
        <xdr:cNvPr id="477" name="直線コネクタ 476"/>
        <xdr:cNvCxnSpPr/>
      </xdr:nvCxnSpPr>
      <xdr:spPr>
        <a:xfrm flipV="1">
          <a:off x="19545300" y="6997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78" name="n_1ave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479" name="n_2ave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480"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481"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8907</xdr:rowOff>
    </xdr:from>
    <xdr:ext cx="469744" cy="259045"/>
    <xdr:sp macro="" textlink="">
      <xdr:nvSpPr>
        <xdr:cNvPr id="482" name="n_1mainValue【認定こども園・幼稚園・保育所】&#10;一人当たり面積"/>
        <xdr:cNvSpPr txBox="1"/>
      </xdr:nvSpPr>
      <xdr:spPr>
        <a:xfrm>
          <a:off x="21075727"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483" name="n_2mainValue【認定こども園・幼稚園・保育所】&#10;一人当たり面積"/>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12717</xdr:rowOff>
    </xdr:from>
    <xdr:ext cx="469744" cy="259045"/>
    <xdr:sp macro="" textlink="">
      <xdr:nvSpPr>
        <xdr:cNvPr id="484" name="n_3mainValue【認定こども園・幼稚園・保育所】&#10;一人当たり面積"/>
        <xdr:cNvSpPr txBox="1"/>
      </xdr:nvSpPr>
      <xdr:spPr>
        <a:xfrm>
          <a:off x="19310427"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09" name="直線コネクタ 508"/>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0"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1" name="直線コネクタ 510"/>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12"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13" name="直線コネクタ 512"/>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14"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15" name="フローチャート: 判断 514"/>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16" name="フローチャート: 判断 515"/>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17" name="フローチャート: 判断 516"/>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18" name="フローチャート: 判断 517"/>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19" name="フローチャート: 判断 518"/>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25" name="楕円 524"/>
        <xdr:cNvSpPr/>
      </xdr:nvSpPr>
      <xdr:spPr>
        <a:xfrm>
          <a:off x="16268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107332</xdr:rowOff>
    </xdr:from>
    <xdr:ext cx="405111" cy="259045"/>
    <xdr:sp macro="" textlink="">
      <xdr:nvSpPr>
        <xdr:cNvPr id="526" name="【学校施設】&#10;有形固定資産減価償却率該当値テキスト"/>
        <xdr:cNvSpPr txBox="1"/>
      </xdr:nvSpPr>
      <xdr:spPr>
        <a:xfrm>
          <a:off x="16357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27" name="楕円 526"/>
        <xdr:cNvSpPr/>
      </xdr:nvSpPr>
      <xdr:spPr>
        <a:xfrm>
          <a:off x="1543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135255</xdr:rowOff>
    </xdr:to>
    <xdr:cxnSp macro="">
      <xdr:nvCxnSpPr>
        <xdr:cNvPr id="528" name="直線コネクタ 527"/>
        <xdr:cNvCxnSpPr/>
      </xdr:nvCxnSpPr>
      <xdr:spPr>
        <a:xfrm>
          <a:off x="15481300" y="999553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529" name="楕円 528"/>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163830</xdr:rowOff>
    </xdr:from>
    <xdr:to>
      <xdr:col>81</xdr:col>
      <xdr:colOff>50800</xdr:colOff>
      <xdr:row>58</xdr:row>
      <xdr:rowOff>51435</xdr:rowOff>
    </xdr:to>
    <xdr:cxnSp macro="">
      <xdr:nvCxnSpPr>
        <xdr:cNvPr id="530" name="直線コネクタ 529"/>
        <xdr:cNvCxnSpPr/>
      </xdr:nvCxnSpPr>
      <xdr:spPr>
        <a:xfrm>
          <a:off x="14592300" y="99364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531" name="楕円 530"/>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57</xdr:row>
      <xdr:rowOff>163830</xdr:rowOff>
    </xdr:to>
    <xdr:cxnSp macro="">
      <xdr:nvCxnSpPr>
        <xdr:cNvPr id="532" name="直線コネクタ 531"/>
        <xdr:cNvCxnSpPr/>
      </xdr:nvCxnSpPr>
      <xdr:spPr>
        <a:xfrm>
          <a:off x="13703300" y="990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33"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34"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35"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36" name="n_4aveValue【学校施設】&#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118762</xdr:rowOff>
    </xdr:from>
    <xdr:ext cx="405111" cy="259045"/>
    <xdr:sp macro="" textlink="">
      <xdr:nvSpPr>
        <xdr:cNvPr id="537" name="n_1mainValue【学校施設】&#10;有形固定資産減価償却率"/>
        <xdr:cNvSpPr txBox="1"/>
      </xdr:nvSpPr>
      <xdr:spPr>
        <a:xfrm>
          <a:off x="15266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538" name="n_2mainValue【学校施設】&#10;有形固定資産減価償却率"/>
        <xdr:cNvSpPr txBox="1"/>
      </xdr:nvSpPr>
      <xdr:spPr>
        <a:xfrm>
          <a:off x="14389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539" name="n_3mainValue【学校施設】&#10;有形固定資産減価償却率"/>
        <xdr:cNvSpPr txBox="1"/>
      </xdr:nvSpPr>
      <xdr:spPr>
        <a:xfrm>
          <a:off x="13500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64" name="直線コネクタ 563"/>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65"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66" name="直線コネクタ 565"/>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67"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68" name="直線コネクタ 567"/>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69"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70" name="フローチャート: 判断 569"/>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71" name="フローチャート: 判断 57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72" name="フローチャート: 判断 571"/>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73" name="フローチャート: 判断 572"/>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74" name="フローチャート: 判断 573"/>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161798</xdr:rowOff>
    </xdr:from>
    <xdr:to>
      <xdr:col>116</xdr:col>
      <xdr:colOff>114300</xdr:colOff>
      <xdr:row>64</xdr:row>
      <xdr:rowOff>91948</xdr:rowOff>
    </xdr:to>
    <xdr:sp macro="" textlink="">
      <xdr:nvSpPr>
        <xdr:cNvPr id="580" name="楕円 579"/>
        <xdr:cNvSpPr/>
      </xdr:nvSpPr>
      <xdr:spPr>
        <a:xfrm>
          <a:off x="221107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76725</xdr:rowOff>
    </xdr:from>
    <xdr:ext cx="469744" cy="259045"/>
    <xdr:sp macro="" textlink="">
      <xdr:nvSpPr>
        <xdr:cNvPr id="581" name="【学校施設】&#10;一人当たり面積該当値テキスト"/>
        <xdr:cNvSpPr txBox="1"/>
      </xdr:nvSpPr>
      <xdr:spPr>
        <a:xfrm>
          <a:off x="22199600" y="1087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163703</xdr:rowOff>
    </xdr:from>
    <xdr:to>
      <xdr:col>112</xdr:col>
      <xdr:colOff>38100</xdr:colOff>
      <xdr:row>64</xdr:row>
      <xdr:rowOff>93853</xdr:rowOff>
    </xdr:to>
    <xdr:sp macro="" textlink="">
      <xdr:nvSpPr>
        <xdr:cNvPr id="582" name="楕円 581"/>
        <xdr:cNvSpPr/>
      </xdr:nvSpPr>
      <xdr:spPr>
        <a:xfrm>
          <a:off x="212725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41148</xdr:rowOff>
    </xdr:from>
    <xdr:to>
      <xdr:col>116</xdr:col>
      <xdr:colOff>63500</xdr:colOff>
      <xdr:row>64</xdr:row>
      <xdr:rowOff>43053</xdr:rowOff>
    </xdr:to>
    <xdr:cxnSp macro="">
      <xdr:nvCxnSpPr>
        <xdr:cNvPr id="583" name="直線コネクタ 582"/>
        <xdr:cNvCxnSpPr/>
      </xdr:nvCxnSpPr>
      <xdr:spPr>
        <a:xfrm flipV="1">
          <a:off x="21323300" y="1101394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167513</xdr:rowOff>
    </xdr:from>
    <xdr:to>
      <xdr:col>107</xdr:col>
      <xdr:colOff>101600</xdr:colOff>
      <xdr:row>64</xdr:row>
      <xdr:rowOff>97663</xdr:rowOff>
    </xdr:to>
    <xdr:sp macro="" textlink="">
      <xdr:nvSpPr>
        <xdr:cNvPr id="584" name="楕円 583"/>
        <xdr:cNvSpPr/>
      </xdr:nvSpPr>
      <xdr:spPr>
        <a:xfrm>
          <a:off x="20383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43053</xdr:rowOff>
    </xdr:from>
    <xdr:to>
      <xdr:col>111</xdr:col>
      <xdr:colOff>177800</xdr:colOff>
      <xdr:row>64</xdr:row>
      <xdr:rowOff>46863</xdr:rowOff>
    </xdr:to>
    <xdr:cxnSp macro="">
      <xdr:nvCxnSpPr>
        <xdr:cNvPr id="585" name="直線コネクタ 584"/>
        <xdr:cNvCxnSpPr/>
      </xdr:nvCxnSpPr>
      <xdr:spPr>
        <a:xfrm flipV="1">
          <a:off x="20434300" y="1101585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170942</xdr:rowOff>
    </xdr:from>
    <xdr:to>
      <xdr:col>102</xdr:col>
      <xdr:colOff>165100</xdr:colOff>
      <xdr:row>64</xdr:row>
      <xdr:rowOff>101092</xdr:rowOff>
    </xdr:to>
    <xdr:sp macro="" textlink="">
      <xdr:nvSpPr>
        <xdr:cNvPr id="586" name="楕円 585"/>
        <xdr:cNvSpPr/>
      </xdr:nvSpPr>
      <xdr:spPr>
        <a:xfrm>
          <a:off x="19494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46863</xdr:rowOff>
    </xdr:from>
    <xdr:to>
      <xdr:col>107</xdr:col>
      <xdr:colOff>50800</xdr:colOff>
      <xdr:row>64</xdr:row>
      <xdr:rowOff>50292</xdr:rowOff>
    </xdr:to>
    <xdr:cxnSp macro="">
      <xdr:nvCxnSpPr>
        <xdr:cNvPr id="587" name="直線コネクタ 586"/>
        <xdr:cNvCxnSpPr/>
      </xdr:nvCxnSpPr>
      <xdr:spPr>
        <a:xfrm flipV="1">
          <a:off x="19545300" y="1101966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588"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589"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590"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91"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84980</xdr:rowOff>
    </xdr:from>
    <xdr:ext cx="469744" cy="259045"/>
    <xdr:sp macro="" textlink="">
      <xdr:nvSpPr>
        <xdr:cNvPr id="592" name="n_1mainValue【学校施設】&#10;一人当たり面積"/>
        <xdr:cNvSpPr txBox="1"/>
      </xdr:nvSpPr>
      <xdr:spPr>
        <a:xfrm>
          <a:off x="2107572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88790</xdr:rowOff>
    </xdr:from>
    <xdr:ext cx="469744" cy="259045"/>
    <xdr:sp macro="" textlink="">
      <xdr:nvSpPr>
        <xdr:cNvPr id="593" name="n_2mainValue【学校施設】&#10;一人当たり面積"/>
        <xdr:cNvSpPr txBox="1"/>
      </xdr:nvSpPr>
      <xdr:spPr>
        <a:xfrm>
          <a:off x="20199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92219</xdr:rowOff>
    </xdr:from>
    <xdr:ext cx="469744" cy="259045"/>
    <xdr:sp macro="" textlink="">
      <xdr:nvSpPr>
        <xdr:cNvPr id="594" name="n_3mainValue【学校施設】&#10;一人当たり面積"/>
        <xdr:cNvSpPr txBox="1"/>
      </xdr:nvSpPr>
      <xdr:spPr>
        <a:xfrm>
          <a:off x="19310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1" name="テキスト ボックス 63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4" name="直線コネクタ 63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6" name="直線コネクタ 63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8" name="直線コネクタ 63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39" name="【公民館】&#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40" name="フローチャート: 判断 63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41" name="フローチャート: 判断 640"/>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42" name="フローチャート: 判断 641"/>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43" name="フローチャート: 判断 642"/>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44" name="フローチャート: 判断 643"/>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21589</xdr:rowOff>
    </xdr:from>
    <xdr:to>
      <xdr:col>85</xdr:col>
      <xdr:colOff>177800</xdr:colOff>
      <xdr:row>101</xdr:row>
      <xdr:rowOff>123189</xdr:rowOff>
    </xdr:to>
    <xdr:sp macro="" textlink="">
      <xdr:nvSpPr>
        <xdr:cNvPr id="650" name="楕円 649"/>
        <xdr:cNvSpPr/>
      </xdr:nvSpPr>
      <xdr:spPr>
        <a:xfrm>
          <a:off x="16268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44466</xdr:rowOff>
    </xdr:from>
    <xdr:ext cx="405111" cy="259045"/>
    <xdr:sp macro="" textlink="">
      <xdr:nvSpPr>
        <xdr:cNvPr id="651" name="【公民館】&#10;有形固定資産減価償却率該当値テキスト"/>
        <xdr:cNvSpPr txBox="1"/>
      </xdr:nvSpPr>
      <xdr:spPr>
        <a:xfrm>
          <a:off x="16357600"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58420</xdr:rowOff>
    </xdr:from>
    <xdr:to>
      <xdr:col>81</xdr:col>
      <xdr:colOff>101600</xdr:colOff>
      <xdr:row>101</xdr:row>
      <xdr:rowOff>160020</xdr:rowOff>
    </xdr:to>
    <xdr:sp macro="" textlink="">
      <xdr:nvSpPr>
        <xdr:cNvPr id="652" name="楕円 651"/>
        <xdr:cNvSpPr/>
      </xdr:nvSpPr>
      <xdr:spPr>
        <a:xfrm>
          <a:off x="15430500" y="173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72389</xdr:rowOff>
    </xdr:from>
    <xdr:to>
      <xdr:col>85</xdr:col>
      <xdr:colOff>127000</xdr:colOff>
      <xdr:row>101</xdr:row>
      <xdr:rowOff>109220</xdr:rowOff>
    </xdr:to>
    <xdr:cxnSp macro="">
      <xdr:nvCxnSpPr>
        <xdr:cNvPr id="653" name="直線コネクタ 652"/>
        <xdr:cNvCxnSpPr/>
      </xdr:nvCxnSpPr>
      <xdr:spPr>
        <a:xfrm flipV="1">
          <a:off x="15481300" y="17388839"/>
          <a:ext cx="8382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1270</xdr:rowOff>
    </xdr:from>
    <xdr:to>
      <xdr:col>76</xdr:col>
      <xdr:colOff>165100</xdr:colOff>
      <xdr:row>101</xdr:row>
      <xdr:rowOff>102870</xdr:rowOff>
    </xdr:to>
    <xdr:sp macro="" textlink="">
      <xdr:nvSpPr>
        <xdr:cNvPr id="654" name="楕円 653"/>
        <xdr:cNvSpPr/>
      </xdr:nvSpPr>
      <xdr:spPr>
        <a:xfrm>
          <a:off x="14541500" y="17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52070</xdr:rowOff>
    </xdr:from>
    <xdr:to>
      <xdr:col>81</xdr:col>
      <xdr:colOff>50800</xdr:colOff>
      <xdr:row>101</xdr:row>
      <xdr:rowOff>109220</xdr:rowOff>
    </xdr:to>
    <xdr:cxnSp macro="">
      <xdr:nvCxnSpPr>
        <xdr:cNvPr id="655" name="直線コネクタ 654"/>
        <xdr:cNvCxnSpPr/>
      </xdr:nvCxnSpPr>
      <xdr:spPr>
        <a:xfrm>
          <a:off x="14592300" y="17368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107950</xdr:rowOff>
    </xdr:from>
    <xdr:to>
      <xdr:col>72</xdr:col>
      <xdr:colOff>38100</xdr:colOff>
      <xdr:row>101</xdr:row>
      <xdr:rowOff>38100</xdr:rowOff>
    </xdr:to>
    <xdr:sp macro="" textlink="">
      <xdr:nvSpPr>
        <xdr:cNvPr id="656" name="楕円 655"/>
        <xdr:cNvSpPr/>
      </xdr:nvSpPr>
      <xdr:spPr>
        <a:xfrm>
          <a:off x="13652500" y="172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158750</xdr:rowOff>
    </xdr:from>
    <xdr:to>
      <xdr:col>76</xdr:col>
      <xdr:colOff>114300</xdr:colOff>
      <xdr:row>101</xdr:row>
      <xdr:rowOff>52070</xdr:rowOff>
    </xdr:to>
    <xdr:cxnSp macro="">
      <xdr:nvCxnSpPr>
        <xdr:cNvPr id="657" name="直線コネクタ 656"/>
        <xdr:cNvCxnSpPr/>
      </xdr:nvCxnSpPr>
      <xdr:spPr>
        <a:xfrm>
          <a:off x="13703300" y="173037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658" name="n_1aveValue【公民館】&#10;有形固定資産減価償却率"/>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659" name="n_2aveValue【公民館】&#10;有形固定資産減価償却率"/>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660" name="n_3aveValue【公民館】&#10;有形固定資産減価償却率"/>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61"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5097</xdr:rowOff>
    </xdr:from>
    <xdr:ext cx="405111" cy="259045"/>
    <xdr:sp macro="" textlink="">
      <xdr:nvSpPr>
        <xdr:cNvPr id="662" name="n_1mainValue【公民館】&#10;有形固定資産減価償却率"/>
        <xdr:cNvSpPr txBox="1"/>
      </xdr:nvSpPr>
      <xdr:spPr>
        <a:xfrm>
          <a:off x="15266044" y="1715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119397</xdr:rowOff>
    </xdr:from>
    <xdr:ext cx="405111" cy="259045"/>
    <xdr:sp macro="" textlink="">
      <xdr:nvSpPr>
        <xdr:cNvPr id="663" name="n_2mainValue【公民館】&#10;有形固定資産減価償却率"/>
        <xdr:cNvSpPr txBox="1"/>
      </xdr:nvSpPr>
      <xdr:spPr>
        <a:xfrm>
          <a:off x="14389744" y="1709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54627</xdr:rowOff>
    </xdr:from>
    <xdr:ext cx="405111" cy="259045"/>
    <xdr:sp macro="" textlink="">
      <xdr:nvSpPr>
        <xdr:cNvPr id="664" name="n_3mainValue【公民館】&#10;有形固定資産減価償却率"/>
        <xdr:cNvSpPr txBox="1"/>
      </xdr:nvSpPr>
      <xdr:spPr>
        <a:xfrm>
          <a:off x="13500744"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688" name="直線コネクタ 687"/>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8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90" name="直線コネクタ 68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691"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692" name="直線コネクタ 691"/>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693" name="【公民館】&#10;一人当たり面積平均値テキスト"/>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694" name="フローチャート: 判断 693"/>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695" name="フローチャート: 判断 694"/>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696" name="フローチャート: 判断 695"/>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697" name="フローチャート: 判断 696"/>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698" name="フローチャート: 判断 697"/>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11430</xdr:rowOff>
    </xdr:from>
    <xdr:to>
      <xdr:col>116</xdr:col>
      <xdr:colOff>114300</xdr:colOff>
      <xdr:row>107</xdr:row>
      <xdr:rowOff>113030</xdr:rowOff>
    </xdr:to>
    <xdr:sp macro="" textlink="">
      <xdr:nvSpPr>
        <xdr:cNvPr id="704" name="楕円 703"/>
        <xdr:cNvSpPr/>
      </xdr:nvSpPr>
      <xdr:spPr>
        <a:xfrm>
          <a:off x="221107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161307</xdr:rowOff>
    </xdr:from>
    <xdr:ext cx="469744" cy="259045"/>
    <xdr:sp macro="" textlink="">
      <xdr:nvSpPr>
        <xdr:cNvPr id="705" name="【公民館】&#10;一人当たり面積該当値テキスト"/>
        <xdr:cNvSpPr txBox="1"/>
      </xdr:nvSpPr>
      <xdr:spPr>
        <a:xfrm>
          <a:off x="221996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165100</xdr:rowOff>
    </xdr:from>
    <xdr:to>
      <xdr:col>112</xdr:col>
      <xdr:colOff>38100</xdr:colOff>
      <xdr:row>107</xdr:row>
      <xdr:rowOff>95250</xdr:rowOff>
    </xdr:to>
    <xdr:sp macro="" textlink="">
      <xdr:nvSpPr>
        <xdr:cNvPr id="706" name="楕円 705"/>
        <xdr:cNvSpPr/>
      </xdr:nvSpPr>
      <xdr:spPr>
        <a:xfrm>
          <a:off x="21272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44450</xdr:rowOff>
    </xdr:from>
    <xdr:to>
      <xdr:col>116</xdr:col>
      <xdr:colOff>63500</xdr:colOff>
      <xdr:row>107</xdr:row>
      <xdr:rowOff>62230</xdr:rowOff>
    </xdr:to>
    <xdr:cxnSp macro="">
      <xdr:nvCxnSpPr>
        <xdr:cNvPr id="707" name="直線コネクタ 706"/>
        <xdr:cNvCxnSpPr/>
      </xdr:nvCxnSpPr>
      <xdr:spPr>
        <a:xfrm>
          <a:off x="21323300" y="183896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166370</xdr:rowOff>
    </xdr:from>
    <xdr:to>
      <xdr:col>107</xdr:col>
      <xdr:colOff>101600</xdr:colOff>
      <xdr:row>107</xdr:row>
      <xdr:rowOff>96520</xdr:rowOff>
    </xdr:to>
    <xdr:sp macro="" textlink="">
      <xdr:nvSpPr>
        <xdr:cNvPr id="708" name="楕円 707"/>
        <xdr:cNvSpPr/>
      </xdr:nvSpPr>
      <xdr:spPr>
        <a:xfrm>
          <a:off x="20383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44450</xdr:rowOff>
    </xdr:from>
    <xdr:to>
      <xdr:col>111</xdr:col>
      <xdr:colOff>177800</xdr:colOff>
      <xdr:row>107</xdr:row>
      <xdr:rowOff>45720</xdr:rowOff>
    </xdr:to>
    <xdr:cxnSp macro="">
      <xdr:nvCxnSpPr>
        <xdr:cNvPr id="709" name="直線コネクタ 708"/>
        <xdr:cNvCxnSpPr/>
      </xdr:nvCxnSpPr>
      <xdr:spPr>
        <a:xfrm flipV="1">
          <a:off x="20434300" y="18389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168911</xdr:rowOff>
    </xdr:from>
    <xdr:to>
      <xdr:col>102</xdr:col>
      <xdr:colOff>165100</xdr:colOff>
      <xdr:row>107</xdr:row>
      <xdr:rowOff>99061</xdr:rowOff>
    </xdr:to>
    <xdr:sp macro="" textlink="">
      <xdr:nvSpPr>
        <xdr:cNvPr id="710" name="楕円 709"/>
        <xdr:cNvSpPr/>
      </xdr:nvSpPr>
      <xdr:spPr>
        <a:xfrm>
          <a:off x="19494500" y="183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45720</xdr:rowOff>
    </xdr:from>
    <xdr:to>
      <xdr:col>107</xdr:col>
      <xdr:colOff>50800</xdr:colOff>
      <xdr:row>107</xdr:row>
      <xdr:rowOff>48261</xdr:rowOff>
    </xdr:to>
    <xdr:cxnSp macro="">
      <xdr:nvCxnSpPr>
        <xdr:cNvPr id="711" name="直線コネクタ 710"/>
        <xdr:cNvCxnSpPr/>
      </xdr:nvCxnSpPr>
      <xdr:spPr>
        <a:xfrm flipV="1">
          <a:off x="19545300" y="183908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12" name="n_1ave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13" name="n_2aveValue【公民館】&#10;一人当たり面積"/>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14" name="n_3aveValue【公民館】&#10;一人当たり面積"/>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15" name="n_4aveValue【公民館】&#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86377</xdr:rowOff>
    </xdr:from>
    <xdr:ext cx="469744" cy="259045"/>
    <xdr:sp macro="" textlink="">
      <xdr:nvSpPr>
        <xdr:cNvPr id="716" name="n_1mainValue【公民館】&#10;一人当たり面積"/>
        <xdr:cNvSpPr txBox="1"/>
      </xdr:nvSpPr>
      <xdr:spPr>
        <a:xfrm>
          <a:off x="21075727"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87647</xdr:rowOff>
    </xdr:from>
    <xdr:ext cx="469744" cy="259045"/>
    <xdr:sp macro="" textlink="">
      <xdr:nvSpPr>
        <xdr:cNvPr id="717" name="n_2mainValue【公民館】&#10;一人当たり面積"/>
        <xdr:cNvSpPr txBox="1"/>
      </xdr:nvSpPr>
      <xdr:spPr>
        <a:xfrm>
          <a:off x="20199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90188</xdr:rowOff>
    </xdr:from>
    <xdr:ext cx="469744" cy="259045"/>
    <xdr:sp macro="" textlink="">
      <xdr:nvSpPr>
        <xdr:cNvPr id="718" name="n_3mainValue【公民館】&#10;一人当たり面積"/>
        <xdr:cNvSpPr txBox="1"/>
      </xdr:nvSpPr>
      <xdr:spPr>
        <a:xfrm>
          <a:off x="19310427" y="1843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本ページにおける有形固定資産減価償却率は、すべての資産において類似団体平均を下回っており、これは補修修繕や設備改修を計画的に行っているためである。</a:t>
          </a:r>
        </a:p>
        <a:p>
          <a:r>
            <a:rPr kumimoji="1" lang="ja-JP" altLang="en-US" sz="1300">
              <a:latin typeface="ＭＳ Ｐゴシック" panose="020B0600070205080204" pitchFamily="50" charset="-128"/>
              <a:ea typeface="ＭＳ Ｐゴシック" panose="020B0600070205080204" pitchFamily="50" charset="-128"/>
            </a:rPr>
            <a:t>　一人当たりの面積・延長は、類似団体平均を下回っている項目が多く、これはこれまで過度な施設整備を進めてこなかったためである。類似団体平均を上回っている公営住宅においても、延べ床面積・戸数を減らしながら建て替えを行っているところであり、今後は改善していく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引き続き、公共施設等総合管理計画などに基づき施設の適切なマネジメントに努める。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10,065
68.50
9,621,643
9,254,458
289,016
3,734,367
6,237,493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90" name="楕円 89"/>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91" name="【体育館・プール】&#10;有形固定資産減価償却率該当値テキスト"/>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92" name="楕円 91"/>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61</xdr:row>
      <xdr:rowOff>93073</xdr:rowOff>
    </xdr:to>
    <xdr:cxnSp macro="">
      <xdr:nvCxnSpPr>
        <xdr:cNvPr id="93" name="直線コネクタ 92"/>
        <xdr:cNvCxnSpPr/>
      </xdr:nvCxnSpPr>
      <xdr:spPr>
        <a:xfrm flipV="1">
          <a:off x="3797300" y="10384972"/>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163104</xdr:rowOff>
    </xdr:from>
    <xdr:to>
      <xdr:col>15</xdr:col>
      <xdr:colOff>101600</xdr:colOff>
      <xdr:row>60</xdr:row>
      <xdr:rowOff>93254</xdr:rowOff>
    </xdr:to>
    <xdr:sp macro="" textlink="">
      <xdr:nvSpPr>
        <xdr:cNvPr id="94" name="楕円 93"/>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61</xdr:row>
      <xdr:rowOff>93073</xdr:rowOff>
    </xdr:to>
    <xdr:cxnSp macro="">
      <xdr:nvCxnSpPr>
        <xdr:cNvPr id="95" name="直線コネクタ 94"/>
        <xdr:cNvCxnSpPr/>
      </xdr:nvCxnSpPr>
      <xdr:spPr>
        <a:xfrm>
          <a:off x="2908300" y="10329454"/>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119017</xdr:rowOff>
    </xdr:from>
    <xdr:to>
      <xdr:col>10</xdr:col>
      <xdr:colOff>165100</xdr:colOff>
      <xdr:row>60</xdr:row>
      <xdr:rowOff>49167</xdr:rowOff>
    </xdr:to>
    <xdr:sp macro="" textlink="">
      <xdr:nvSpPr>
        <xdr:cNvPr id="96" name="楕円 95"/>
        <xdr:cNvSpPr/>
      </xdr:nvSpPr>
      <xdr:spPr>
        <a:xfrm>
          <a:off x="1968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169817</xdr:rowOff>
    </xdr:from>
    <xdr:to>
      <xdr:col>15</xdr:col>
      <xdr:colOff>50800</xdr:colOff>
      <xdr:row>60</xdr:row>
      <xdr:rowOff>42454</xdr:rowOff>
    </xdr:to>
    <xdr:cxnSp macro="">
      <xdr:nvCxnSpPr>
        <xdr:cNvPr id="97" name="直線コネクタ 96"/>
        <xdr:cNvCxnSpPr/>
      </xdr:nvCxnSpPr>
      <xdr:spPr>
        <a:xfrm>
          <a:off x="2019300" y="102853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98"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99"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100" name="n_3aveValue【体育館・プー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1"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102" name="n_1mainValue【体育館・プール】&#10;有形固定資産減価償却率"/>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109781</xdr:rowOff>
    </xdr:from>
    <xdr:ext cx="405111" cy="259045"/>
    <xdr:sp macro="" textlink="">
      <xdr:nvSpPr>
        <xdr:cNvPr id="103" name="n_2mainValue【体育館・プール】&#10;有形固定資産減価償却率"/>
        <xdr:cNvSpPr txBox="1"/>
      </xdr:nvSpPr>
      <xdr:spPr>
        <a:xfrm>
          <a:off x="2705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65694</xdr:rowOff>
    </xdr:from>
    <xdr:ext cx="405111" cy="259045"/>
    <xdr:sp macro="" textlink="">
      <xdr:nvSpPr>
        <xdr:cNvPr id="104" name="n_3mainValue【体育館・プール】&#10;有形固定資産減価償却率"/>
        <xdr:cNvSpPr txBox="1"/>
      </xdr:nvSpPr>
      <xdr:spPr>
        <a:xfrm>
          <a:off x="1816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28" name="直線コネクタ 127"/>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29"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0" name="直線コネクタ 129"/>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1"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2" name="直線コネクタ 131"/>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3"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4" name="フローチャート: 判断 133"/>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5" name="フローチャート: 判断 134"/>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6" name="フローチャート: 判断 135"/>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37" name="フローチャート: 判断 136"/>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38" name="フローチャート: 判断 137"/>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91440</xdr:rowOff>
    </xdr:from>
    <xdr:to>
      <xdr:col>55</xdr:col>
      <xdr:colOff>50800</xdr:colOff>
      <xdr:row>63</xdr:row>
      <xdr:rowOff>21590</xdr:rowOff>
    </xdr:to>
    <xdr:sp macro="" textlink="">
      <xdr:nvSpPr>
        <xdr:cNvPr id="144" name="楕円 143"/>
        <xdr:cNvSpPr/>
      </xdr:nvSpPr>
      <xdr:spPr>
        <a:xfrm>
          <a:off x="10426700" y="10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69867</xdr:rowOff>
    </xdr:from>
    <xdr:ext cx="469744" cy="259045"/>
    <xdr:sp macro="" textlink="">
      <xdr:nvSpPr>
        <xdr:cNvPr id="145" name="【体育館・プール】&#10;一人当たり面積該当値テキスト"/>
        <xdr:cNvSpPr txBox="1"/>
      </xdr:nvSpPr>
      <xdr:spPr>
        <a:xfrm>
          <a:off x="10515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146" name="楕円 145"/>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142240</xdr:rowOff>
    </xdr:from>
    <xdr:to>
      <xdr:col>55</xdr:col>
      <xdr:colOff>0</xdr:colOff>
      <xdr:row>62</xdr:row>
      <xdr:rowOff>144780</xdr:rowOff>
    </xdr:to>
    <xdr:cxnSp macro="">
      <xdr:nvCxnSpPr>
        <xdr:cNvPr id="147" name="直線コネクタ 146"/>
        <xdr:cNvCxnSpPr/>
      </xdr:nvCxnSpPr>
      <xdr:spPr>
        <a:xfrm flipV="1">
          <a:off x="9639300" y="107721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95250</xdr:rowOff>
    </xdr:from>
    <xdr:to>
      <xdr:col>46</xdr:col>
      <xdr:colOff>38100</xdr:colOff>
      <xdr:row>63</xdr:row>
      <xdr:rowOff>25400</xdr:rowOff>
    </xdr:to>
    <xdr:sp macro="" textlink="">
      <xdr:nvSpPr>
        <xdr:cNvPr id="148" name="楕円 147"/>
        <xdr:cNvSpPr/>
      </xdr:nvSpPr>
      <xdr:spPr>
        <a:xfrm>
          <a:off x="8699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62</xdr:row>
      <xdr:rowOff>146050</xdr:rowOff>
    </xdr:to>
    <xdr:cxnSp macro="">
      <xdr:nvCxnSpPr>
        <xdr:cNvPr id="149" name="直線コネクタ 148"/>
        <xdr:cNvCxnSpPr/>
      </xdr:nvCxnSpPr>
      <xdr:spPr>
        <a:xfrm flipV="1">
          <a:off x="8750300" y="107746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150" name="楕円 149"/>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146050</xdr:rowOff>
    </xdr:from>
    <xdr:to>
      <xdr:col>45</xdr:col>
      <xdr:colOff>177800</xdr:colOff>
      <xdr:row>62</xdr:row>
      <xdr:rowOff>148590</xdr:rowOff>
    </xdr:to>
    <xdr:cxnSp macro="">
      <xdr:nvCxnSpPr>
        <xdr:cNvPr id="151" name="直線コネクタ 150"/>
        <xdr:cNvCxnSpPr/>
      </xdr:nvCxnSpPr>
      <xdr:spPr>
        <a:xfrm flipV="1">
          <a:off x="7861300" y="107759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2"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3" name="n_2aveValue【体育館・プール】&#10;一人当たり面積"/>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4" name="n_3aveValue【体育館・プール】&#10;一人当たり面積"/>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55" name="n_4aveValue【体育館・プール】&#10;一人当たり面積"/>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156" name="n_1mainValue【体育館・プール】&#10;一人当たり面積"/>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16527</xdr:rowOff>
    </xdr:from>
    <xdr:ext cx="469744" cy="259045"/>
    <xdr:sp macro="" textlink="">
      <xdr:nvSpPr>
        <xdr:cNvPr id="157" name="n_2mainValue【体育館・プール】&#10;一人当たり面積"/>
        <xdr:cNvSpPr txBox="1"/>
      </xdr:nvSpPr>
      <xdr:spPr>
        <a:xfrm>
          <a:off x="8515427"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158"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0" name="直線コネクタ 1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1" name="テキスト ボックス 1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2" name="直線コネクタ 1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3" name="テキスト ボックス 1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4" name="直線コネクタ 1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5" name="テキスト ボックス 1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6" name="直線コネクタ 1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7" name="テキスト ボックス 1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9" name="テキスト ボックス 1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1" name="直線コネクタ 180"/>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2"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3" name="直線コネクタ 182"/>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84"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85" name="直線コネクタ 184"/>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186" name="【福祉施設】&#10;有形固定資産減価償却率平均値テキスト"/>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87" name="フローチャート: 判断 186"/>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88" name="フローチャート: 判断 187"/>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89" name="フローチャート: 判断 188"/>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190" name="フローチャート: 判断 189"/>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191" name="フローチャート: 判断 190"/>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165608</xdr:rowOff>
    </xdr:from>
    <xdr:to>
      <xdr:col>24</xdr:col>
      <xdr:colOff>114300</xdr:colOff>
      <xdr:row>81</xdr:row>
      <xdr:rowOff>95758</xdr:rowOff>
    </xdr:to>
    <xdr:sp macro="" textlink="">
      <xdr:nvSpPr>
        <xdr:cNvPr id="197" name="楕円 196"/>
        <xdr:cNvSpPr/>
      </xdr:nvSpPr>
      <xdr:spPr>
        <a:xfrm>
          <a:off x="45847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17035</xdr:rowOff>
    </xdr:from>
    <xdr:ext cx="405111" cy="259045"/>
    <xdr:sp macro="" textlink="">
      <xdr:nvSpPr>
        <xdr:cNvPr id="198" name="【福祉施設】&#10;有形固定資産減価償却率該当値テキスト"/>
        <xdr:cNvSpPr txBox="1"/>
      </xdr:nvSpPr>
      <xdr:spPr>
        <a:xfrm>
          <a:off x="4673600" y="1373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117602</xdr:rowOff>
    </xdr:from>
    <xdr:to>
      <xdr:col>20</xdr:col>
      <xdr:colOff>38100</xdr:colOff>
      <xdr:row>81</xdr:row>
      <xdr:rowOff>47752</xdr:rowOff>
    </xdr:to>
    <xdr:sp macro="" textlink="">
      <xdr:nvSpPr>
        <xdr:cNvPr id="199" name="楕円 198"/>
        <xdr:cNvSpPr/>
      </xdr:nvSpPr>
      <xdr:spPr>
        <a:xfrm>
          <a:off x="3746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168402</xdr:rowOff>
    </xdr:from>
    <xdr:to>
      <xdr:col>24</xdr:col>
      <xdr:colOff>63500</xdr:colOff>
      <xdr:row>81</xdr:row>
      <xdr:rowOff>44958</xdr:rowOff>
    </xdr:to>
    <xdr:cxnSp macro="">
      <xdr:nvCxnSpPr>
        <xdr:cNvPr id="200" name="直線コネクタ 199"/>
        <xdr:cNvCxnSpPr/>
      </xdr:nvCxnSpPr>
      <xdr:spPr>
        <a:xfrm>
          <a:off x="3797300" y="138844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71882</xdr:rowOff>
    </xdr:from>
    <xdr:to>
      <xdr:col>15</xdr:col>
      <xdr:colOff>101600</xdr:colOff>
      <xdr:row>81</xdr:row>
      <xdr:rowOff>2032</xdr:rowOff>
    </xdr:to>
    <xdr:sp macro="" textlink="">
      <xdr:nvSpPr>
        <xdr:cNvPr id="201" name="楕円 200"/>
        <xdr:cNvSpPr/>
      </xdr:nvSpPr>
      <xdr:spPr>
        <a:xfrm>
          <a:off x="2857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122682</xdr:rowOff>
    </xdr:from>
    <xdr:to>
      <xdr:col>19</xdr:col>
      <xdr:colOff>177800</xdr:colOff>
      <xdr:row>80</xdr:row>
      <xdr:rowOff>168402</xdr:rowOff>
    </xdr:to>
    <xdr:cxnSp macro="">
      <xdr:nvCxnSpPr>
        <xdr:cNvPr id="202" name="直線コネクタ 201"/>
        <xdr:cNvCxnSpPr/>
      </xdr:nvCxnSpPr>
      <xdr:spPr>
        <a:xfrm>
          <a:off x="2908300" y="138386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26163</xdr:rowOff>
    </xdr:from>
    <xdr:to>
      <xdr:col>10</xdr:col>
      <xdr:colOff>165100</xdr:colOff>
      <xdr:row>80</xdr:row>
      <xdr:rowOff>127763</xdr:rowOff>
    </xdr:to>
    <xdr:sp macro="" textlink="">
      <xdr:nvSpPr>
        <xdr:cNvPr id="203" name="楕円 202"/>
        <xdr:cNvSpPr/>
      </xdr:nvSpPr>
      <xdr:spPr>
        <a:xfrm>
          <a:off x="1968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76963</xdr:rowOff>
    </xdr:from>
    <xdr:to>
      <xdr:col>15</xdr:col>
      <xdr:colOff>50800</xdr:colOff>
      <xdr:row>80</xdr:row>
      <xdr:rowOff>122682</xdr:rowOff>
    </xdr:to>
    <xdr:cxnSp macro="">
      <xdr:nvCxnSpPr>
        <xdr:cNvPr id="204" name="直線コネクタ 203"/>
        <xdr:cNvCxnSpPr/>
      </xdr:nvCxnSpPr>
      <xdr:spPr>
        <a:xfrm>
          <a:off x="2019300" y="137929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205"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206" name="n_2aveValue【福祉施設】&#10;有形固定資産減価償却率"/>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139464</xdr:rowOff>
    </xdr:from>
    <xdr:ext cx="405111" cy="259045"/>
    <xdr:sp macro="" textlink="">
      <xdr:nvSpPr>
        <xdr:cNvPr id="207" name="n_3aveValue【福祉施設】&#10;有形固定資産減価償却率"/>
        <xdr:cNvSpPr txBox="1"/>
      </xdr:nvSpPr>
      <xdr:spPr>
        <a:xfrm>
          <a:off x="18167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08"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64279</xdr:rowOff>
    </xdr:from>
    <xdr:ext cx="405111" cy="259045"/>
    <xdr:sp macro="" textlink="">
      <xdr:nvSpPr>
        <xdr:cNvPr id="209" name="n_1mainValue【福祉施設】&#10;有形固定資産減価償却率"/>
        <xdr:cNvSpPr txBox="1"/>
      </xdr:nvSpPr>
      <xdr:spPr>
        <a:xfrm>
          <a:off x="3582044" y="1360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18559</xdr:rowOff>
    </xdr:from>
    <xdr:ext cx="405111" cy="259045"/>
    <xdr:sp macro="" textlink="">
      <xdr:nvSpPr>
        <xdr:cNvPr id="210" name="n_2mainValue【福祉施設】&#10;有形固定資産減価償却率"/>
        <xdr:cNvSpPr txBox="1"/>
      </xdr:nvSpPr>
      <xdr:spPr>
        <a:xfrm>
          <a:off x="2705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144290</xdr:rowOff>
    </xdr:from>
    <xdr:ext cx="405111" cy="259045"/>
    <xdr:sp macro="" textlink="">
      <xdr:nvSpPr>
        <xdr:cNvPr id="211" name="n_3mainValue【福祉施設】&#10;有形固定資産減価償却率"/>
        <xdr:cNvSpPr txBox="1"/>
      </xdr:nvSpPr>
      <xdr:spPr>
        <a:xfrm>
          <a:off x="1816744"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2" name="直線コネクタ 2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3" name="テキスト ボックス 2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4" name="直線コネクタ 2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5" name="テキスト ボックス 2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6" name="直線コネクタ 2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7" name="テキスト ボックス 2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8" name="直線コネクタ 2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9" name="テキスト ボックス 2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0" name="直線コネクタ 2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1" name="テキスト ボックス 2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35" name="直線コネクタ 234"/>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36"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37" name="直線コネクタ 236"/>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38"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39" name="直線コネクタ 238"/>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0"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41" name="フローチャート: 判断 240"/>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42" name="フローチャート: 判断 241"/>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43" name="フローチャート: 判断 242"/>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244" name="フローチャート: 判断 243"/>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245" name="フローチャート: 判断 244"/>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62230</xdr:rowOff>
    </xdr:from>
    <xdr:to>
      <xdr:col>55</xdr:col>
      <xdr:colOff>50800</xdr:colOff>
      <xdr:row>85</xdr:row>
      <xdr:rowOff>163830</xdr:rowOff>
    </xdr:to>
    <xdr:sp macro="" textlink="">
      <xdr:nvSpPr>
        <xdr:cNvPr id="251" name="楕円 250"/>
        <xdr:cNvSpPr/>
      </xdr:nvSpPr>
      <xdr:spPr>
        <a:xfrm>
          <a:off x="104267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40657</xdr:rowOff>
    </xdr:from>
    <xdr:ext cx="469744" cy="259045"/>
    <xdr:sp macro="" textlink="">
      <xdr:nvSpPr>
        <xdr:cNvPr id="252" name="【福祉施設】&#10;一人当たり面積該当値テキスト"/>
        <xdr:cNvSpPr txBox="1"/>
      </xdr:nvSpPr>
      <xdr:spPr>
        <a:xfrm>
          <a:off x="10515600" y="1461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253" name="楕円 252"/>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113030</xdr:rowOff>
    </xdr:from>
    <xdr:to>
      <xdr:col>55</xdr:col>
      <xdr:colOff>0</xdr:colOff>
      <xdr:row>85</xdr:row>
      <xdr:rowOff>114300</xdr:rowOff>
    </xdr:to>
    <xdr:cxnSp macro="">
      <xdr:nvCxnSpPr>
        <xdr:cNvPr id="254" name="直線コネクタ 253"/>
        <xdr:cNvCxnSpPr/>
      </xdr:nvCxnSpPr>
      <xdr:spPr>
        <a:xfrm flipV="1">
          <a:off x="9639300" y="146862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64770</xdr:rowOff>
    </xdr:from>
    <xdr:to>
      <xdr:col>46</xdr:col>
      <xdr:colOff>38100</xdr:colOff>
      <xdr:row>85</xdr:row>
      <xdr:rowOff>166370</xdr:rowOff>
    </xdr:to>
    <xdr:sp macro="" textlink="">
      <xdr:nvSpPr>
        <xdr:cNvPr id="255" name="楕円 254"/>
        <xdr:cNvSpPr/>
      </xdr:nvSpPr>
      <xdr:spPr>
        <a:xfrm>
          <a:off x="8699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114300</xdr:rowOff>
    </xdr:from>
    <xdr:to>
      <xdr:col>50</xdr:col>
      <xdr:colOff>114300</xdr:colOff>
      <xdr:row>85</xdr:row>
      <xdr:rowOff>115570</xdr:rowOff>
    </xdr:to>
    <xdr:cxnSp macro="">
      <xdr:nvCxnSpPr>
        <xdr:cNvPr id="256" name="直線コネクタ 255"/>
        <xdr:cNvCxnSpPr/>
      </xdr:nvCxnSpPr>
      <xdr:spPr>
        <a:xfrm flipV="1">
          <a:off x="8750300" y="146875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66039</xdr:rowOff>
    </xdr:from>
    <xdr:to>
      <xdr:col>41</xdr:col>
      <xdr:colOff>101600</xdr:colOff>
      <xdr:row>85</xdr:row>
      <xdr:rowOff>167639</xdr:rowOff>
    </xdr:to>
    <xdr:sp macro="" textlink="">
      <xdr:nvSpPr>
        <xdr:cNvPr id="257" name="楕円 256"/>
        <xdr:cNvSpPr/>
      </xdr:nvSpPr>
      <xdr:spPr>
        <a:xfrm>
          <a:off x="7810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115570</xdr:rowOff>
    </xdr:from>
    <xdr:to>
      <xdr:col>45</xdr:col>
      <xdr:colOff>177800</xdr:colOff>
      <xdr:row>85</xdr:row>
      <xdr:rowOff>116839</xdr:rowOff>
    </xdr:to>
    <xdr:cxnSp macro="">
      <xdr:nvCxnSpPr>
        <xdr:cNvPr id="258" name="直線コネクタ 257"/>
        <xdr:cNvCxnSpPr/>
      </xdr:nvCxnSpPr>
      <xdr:spPr>
        <a:xfrm flipV="1">
          <a:off x="7861300" y="14688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59"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60"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261" name="n_3ave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262" name="n_4aveValue【福祉施設】&#10;一人当たり面積"/>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156227</xdr:rowOff>
    </xdr:from>
    <xdr:ext cx="469744" cy="259045"/>
    <xdr:sp macro="" textlink="">
      <xdr:nvSpPr>
        <xdr:cNvPr id="263" name="n_1mainValue【福祉施設】&#10;一人当たり面積"/>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157497</xdr:rowOff>
    </xdr:from>
    <xdr:ext cx="469744" cy="259045"/>
    <xdr:sp macro="" textlink="">
      <xdr:nvSpPr>
        <xdr:cNvPr id="264" name="n_2mainValue【福祉施設】&#10;一人当たり面積"/>
        <xdr:cNvSpPr txBox="1"/>
      </xdr:nvSpPr>
      <xdr:spPr>
        <a:xfrm>
          <a:off x="8515427" y="147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158766</xdr:rowOff>
    </xdr:from>
    <xdr:ext cx="469744" cy="259045"/>
    <xdr:sp macro="" textlink="">
      <xdr:nvSpPr>
        <xdr:cNvPr id="265" name="n_3mainValue【福祉施設】&#10;一人当たり面積"/>
        <xdr:cNvSpPr txBox="1"/>
      </xdr:nvSpPr>
      <xdr:spPr>
        <a:xfrm>
          <a:off x="7626427" y="147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6" name="テキスト ボックス 27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8" name="テキスト ボックス 27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8" name="テキスト ボックス 28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290" name="直線コネクタ 289"/>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291"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292" name="直線コネクタ 291"/>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93"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94" name="直線コネクタ 293"/>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295"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296" name="フローチャート: 判断 295"/>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297" name="フローチャート: 判断 296"/>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298" name="フローチャート: 判断 297"/>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299" name="フローチャート: 判断 298"/>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00" name="フローチャート: 判断 299"/>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133986</xdr:rowOff>
    </xdr:from>
    <xdr:to>
      <xdr:col>24</xdr:col>
      <xdr:colOff>114300</xdr:colOff>
      <xdr:row>107</xdr:row>
      <xdr:rowOff>64136</xdr:rowOff>
    </xdr:to>
    <xdr:sp macro="" textlink="">
      <xdr:nvSpPr>
        <xdr:cNvPr id="306" name="楕円 305"/>
        <xdr:cNvSpPr/>
      </xdr:nvSpPr>
      <xdr:spPr>
        <a:xfrm>
          <a:off x="4584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112413</xdr:rowOff>
    </xdr:from>
    <xdr:ext cx="405111" cy="259045"/>
    <xdr:sp macro="" textlink="">
      <xdr:nvSpPr>
        <xdr:cNvPr id="307" name="【市民会館】&#10;有形固定資産減価償却率該当値テキスト"/>
        <xdr:cNvSpPr txBox="1"/>
      </xdr:nvSpPr>
      <xdr:spPr>
        <a:xfrm>
          <a:off x="4673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308" name="楕円 307"/>
        <xdr:cNvSpPr/>
      </xdr:nvSpPr>
      <xdr:spPr>
        <a:xfrm>
          <a:off x="3746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133350</xdr:rowOff>
    </xdr:from>
    <xdr:to>
      <xdr:col>24</xdr:col>
      <xdr:colOff>63500</xdr:colOff>
      <xdr:row>107</xdr:row>
      <xdr:rowOff>13336</xdr:rowOff>
    </xdr:to>
    <xdr:cxnSp macro="">
      <xdr:nvCxnSpPr>
        <xdr:cNvPr id="309" name="直線コネクタ 308"/>
        <xdr:cNvCxnSpPr/>
      </xdr:nvCxnSpPr>
      <xdr:spPr>
        <a:xfrm>
          <a:off x="3797300" y="183070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31114</xdr:rowOff>
    </xdr:from>
    <xdr:to>
      <xdr:col>15</xdr:col>
      <xdr:colOff>101600</xdr:colOff>
      <xdr:row>106</xdr:row>
      <xdr:rowOff>132714</xdr:rowOff>
    </xdr:to>
    <xdr:sp macro="" textlink="">
      <xdr:nvSpPr>
        <xdr:cNvPr id="310" name="楕円 309"/>
        <xdr:cNvSpPr/>
      </xdr:nvSpPr>
      <xdr:spPr>
        <a:xfrm>
          <a:off x="2857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81914</xdr:rowOff>
    </xdr:from>
    <xdr:to>
      <xdr:col>19</xdr:col>
      <xdr:colOff>177800</xdr:colOff>
      <xdr:row>106</xdr:row>
      <xdr:rowOff>133350</xdr:rowOff>
    </xdr:to>
    <xdr:cxnSp macro="">
      <xdr:nvCxnSpPr>
        <xdr:cNvPr id="311" name="直線コネクタ 310"/>
        <xdr:cNvCxnSpPr/>
      </xdr:nvCxnSpPr>
      <xdr:spPr>
        <a:xfrm>
          <a:off x="2908300" y="182556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312" name="楕円 311"/>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81914</xdr:rowOff>
    </xdr:to>
    <xdr:cxnSp macro="">
      <xdr:nvCxnSpPr>
        <xdr:cNvPr id="313" name="直線コネクタ 312"/>
        <xdr:cNvCxnSpPr/>
      </xdr:nvCxnSpPr>
      <xdr:spPr>
        <a:xfrm>
          <a:off x="2019300" y="182041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314" name="n_1aveValue【市民会館】&#10;有形固定資産減価償却率"/>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315" name="n_2aveValue【市民会館】&#10;有形固定資産減価償却率"/>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316" name="n_3aveValue【市民会館】&#10;有形固定資産減価償却率"/>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317" name="n_4aveValue【市民会館】&#10;有形固定資産減価償却率"/>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318" name="n_1mainValue【市民会館】&#10;有形固定資産減価償却率"/>
        <xdr:cNvSpPr txBox="1"/>
      </xdr:nvSpPr>
      <xdr:spPr>
        <a:xfrm>
          <a:off x="3582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123841</xdr:rowOff>
    </xdr:from>
    <xdr:ext cx="405111" cy="259045"/>
    <xdr:sp macro="" textlink="">
      <xdr:nvSpPr>
        <xdr:cNvPr id="319" name="n_2mainValue【市民会館】&#10;有形固定資産減価償却率"/>
        <xdr:cNvSpPr txBox="1"/>
      </xdr:nvSpPr>
      <xdr:spPr>
        <a:xfrm>
          <a:off x="2705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320" name="n_3mainValue【市民会館】&#10;有形固定資産減価償却率"/>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1" name="直線コネクタ 33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2" name="テキスト ボックス 33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3" name="直線コネクタ 33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4" name="テキスト ボックス 33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5" name="直線コネクタ 33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6" name="テキスト ボックス 33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7" name="直線コネクタ 33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8" name="テキスト ボックス 33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9" name="直線コネクタ 33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0" name="テキスト ボックス 33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1" name="直線コネクタ 34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2" name="テキスト ボックス 34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4" name="テキスト ボックス 3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46" name="直線コネクタ 345"/>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47"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48" name="直線コネクタ 347"/>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49"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0" name="直線コネクタ 349"/>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351" name="【市民会館】&#10;一人当たり面積平均値テキスト"/>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52" name="フローチャート: 判断 351"/>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53" name="フローチャート: 判断 352"/>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54" name="フローチャート: 判断 353"/>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55" name="フローチャート: 判断 354"/>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56" name="フローチャート: 判断 355"/>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121738</xdr:rowOff>
    </xdr:from>
    <xdr:to>
      <xdr:col>55</xdr:col>
      <xdr:colOff>50800</xdr:colOff>
      <xdr:row>109</xdr:row>
      <xdr:rowOff>51888</xdr:rowOff>
    </xdr:to>
    <xdr:sp macro="" textlink="">
      <xdr:nvSpPr>
        <xdr:cNvPr id="362" name="楕円 361"/>
        <xdr:cNvSpPr/>
      </xdr:nvSpPr>
      <xdr:spPr>
        <a:xfrm>
          <a:off x="10426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36665</xdr:rowOff>
    </xdr:from>
    <xdr:ext cx="469744" cy="259045"/>
    <xdr:sp macro="" textlink="">
      <xdr:nvSpPr>
        <xdr:cNvPr id="363" name="【市民会館】&#10;一人当たり面積該当値テキスト"/>
        <xdr:cNvSpPr txBox="1"/>
      </xdr:nvSpPr>
      <xdr:spPr>
        <a:xfrm>
          <a:off x="10515600" y="1855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123371</xdr:rowOff>
    </xdr:from>
    <xdr:to>
      <xdr:col>50</xdr:col>
      <xdr:colOff>165100</xdr:colOff>
      <xdr:row>109</xdr:row>
      <xdr:rowOff>53521</xdr:rowOff>
    </xdr:to>
    <xdr:sp macro="" textlink="">
      <xdr:nvSpPr>
        <xdr:cNvPr id="364" name="楕円 363"/>
        <xdr:cNvSpPr/>
      </xdr:nvSpPr>
      <xdr:spPr>
        <a:xfrm>
          <a:off x="9588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1088</xdr:rowOff>
    </xdr:from>
    <xdr:to>
      <xdr:col>55</xdr:col>
      <xdr:colOff>0</xdr:colOff>
      <xdr:row>109</xdr:row>
      <xdr:rowOff>2721</xdr:rowOff>
    </xdr:to>
    <xdr:cxnSp macro="">
      <xdr:nvCxnSpPr>
        <xdr:cNvPr id="365" name="直線コネクタ 364"/>
        <xdr:cNvCxnSpPr/>
      </xdr:nvCxnSpPr>
      <xdr:spPr>
        <a:xfrm flipV="1">
          <a:off x="9639300" y="186891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123371</xdr:rowOff>
    </xdr:from>
    <xdr:to>
      <xdr:col>46</xdr:col>
      <xdr:colOff>38100</xdr:colOff>
      <xdr:row>109</xdr:row>
      <xdr:rowOff>53521</xdr:rowOff>
    </xdr:to>
    <xdr:sp macro="" textlink="">
      <xdr:nvSpPr>
        <xdr:cNvPr id="366" name="楕円 365"/>
        <xdr:cNvSpPr/>
      </xdr:nvSpPr>
      <xdr:spPr>
        <a:xfrm>
          <a:off x="8699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2721</xdr:rowOff>
    </xdr:from>
    <xdr:to>
      <xdr:col>50</xdr:col>
      <xdr:colOff>114300</xdr:colOff>
      <xdr:row>109</xdr:row>
      <xdr:rowOff>2721</xdr:rowOff>
    </xdr:to>
    <xdr:cxnSp macro="">
      <xdr:nvCxnSpPr>
        <xdr:cNvPr id="367" name="直線コネクタ 366"/>
        <xdr:cNvCxnSpPr/>
      </xdr:nvCxnSpPr>
      <xdr:spPr>
        <a:xfrm>
          <a:off x="8750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123371</xdr:rowOff>
    </xdr:from>
    <xdr:to>
      <xdr:col>41</xdr:col>
      <xdr:colOff>101600</xdr:colOff>
      <xdr:row>109</xdr:row>
      <xdr:rowOff>53521</xdr:rowOff>
    </xdr:to>
    <xdr:sp macro="" textlink="">
      <xdr:nvSpPr>
        <xdr:cNvPr id="368" name="楕円 367"/>
        <xdr:cNvSpPr/>
      </xdr:nvSpPr>
      <xdr:spPr>
        <a:xfrm>
          <a:off x="781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2721</xdr:rowOff>
    </xdr:from>
    <xdr:to>
      <xdr:col>45</xdr:col>
      <xdr:colOff>177800</xdr:colOff>
      <xdr:row>109</xdr:row>
      <xdr:rowOff>2721</xdr:rowOff>
    </xdr:to>
    <xdr:cxnSp macro="">
      <xdr:nvCxnSpPr>
        <xdr:cNvPr id="369" name="直線コネクタ 368"/>
        <xdr:cNvCxnSpPr/>
      </xdr:nvCxnSpPr>
      <xdr:spPr>
        <a:xfrm>
          <a:off x="7861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370" name="n_1aveValue【市民会館】&#10;一人当たり面積"/>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71"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372" name="n_3aveValue【市民会館】&#10;一人当たり面積"/>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73"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44648</xdr:rowOff>
    </xdr:from>
    <xdr:ext cx="469744" cy="259045"/>
    <xdr:sp macro="" textlink="">
      <xdr:nvSpPr>
        <xdr:cNvPr id="374" name="n_1mainValue【市民会館】&#10;一人当たり面積"/>
        <xdr:cNvSpPr txBox="1"/>
      </xdr:nvSpPr>
      <xdr:spPr>
        <a:xfrm>
          <a:off x="9391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44648</xdr:rowOff>
    </xdr:from>
    <xdr:ext cx="469744" cy="259045"/>
    <xdr:sp macro="" textlink="">
      <xdr:nvSpPr>
        <xdr:cNvPr id="375" name="n_2mainValue【市民会館】&#10;一人当たり面積"/>
        <xdr:cNvSpPr txBox="1"/>
      </xdr:nvSpPr>
      <xdr:spPr>
        <a:xfrm>
          <a:off x="8515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44648</xdr:rowOff>
    </xdr:from>
    <xdr:ext cx="469744" cy="259045"/>
    <xdr:sp macro="" textlink="">
      <xdr:nvSpPr>
        <xdr:cNvPr id="376" name="n_3mainValue【市民会館】&#10;一人当たり面積"/>
        <xdr:cNvSpPr txBox="1"/>
      </xdr:nvSpPr>
      <xdr:spPr>
        <a:xfrm>
          <a:off x="7626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4" name="直線コネクタ 4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5" name="テキスト ボックス 40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6" name="直線コネクタ 4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7" name="テキスト ボックス 4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8" name="直線コネクタ 4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9" name="テキスト ボックス 4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0" name="直線コネクタ 4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1" name="テキスト ボックス 4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2" name="直線コネクタ 4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3" name="テキスト ボックス 41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16" name="直線コネクタ 415"/>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17"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18" name="直線コネクタ 417"/>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19"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20" name="直線コネクタ 41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21" name="【保健センター・保健所】&#10;有形固定資産減価償却率平均値テキスト"/>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22" name="フローチャート: 判断 421"/>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23" name="フローチャート: 判断 422"/>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24" name="フローチャート: 判断 423"/>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25" name="フローチャート: 判断 424"/>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26" name="フローチャート: 判断 425"/>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2" name="楕円 431"/>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433" name="【保健センター・保健所】&#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140970</xdr:rowOff>
    </xdr:from>
    <xdr:to>
      <xdr:col>81</xdr:col>
      <xdr:colOff>101600</xdr:colOff>
      <xdr:row>61</xdr:row>
      <xdr:rowOff>71120</xdr:rowOff>
    </xdr:to>
    <xdr:sp macro="" textlink="">
      <xdr:nvSpPr>
        <xdr:cNvPr id="434" name="楕円 433"/>
        <xdr:cNvSpPr/>
      </xdr:nvSpPr>
      <xdr:spPr>
        <a:xfrm>
          <a:off x="154305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61</xdr:row>
      <xdr:rowOff>20320</xdr:rowOff>
    </xdr:to>
    <xdr:cxnSp macro="">
      <xdr:nvCxnSpPr>
        <xdr:cNvPr id="435" name="直線コネクタ 434"/>
        <xdr:cNvCxnSpPr/>
      </xdr:nvCxnSpPr>
      <xdr:spPr>
        <a:xfrm flipV="1">
          <a:off x="15481300" y="10298430"/>
          <a:ext cx="8382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36" name="n_1aveValue【保健センター・保健所】&#10;有形固定資産減価償却率"/>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437" name="n_2aveValue【保健センター・保健所】&#10;有形固定資産減価償却率"/>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438" name="n_3aveValue【保健センター・保健所】&#10;有形固定資産減価償却率"/>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439" name="n_4aveValue【保健センター・保健所】&#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62247</xdr:rowOff>
    </xdr:from>
    <xdr:ext cx="405111" cy="259045"/>
    <xdr:sp macro="" textlink="">
      <xdr:nvSpPr>
        <xdr:cNvPr id="440" name="n_1mainValue【保健センター・保健所】&#10;有形固定資産減価償却率"/>
        <xdr:cNvSpPr txBox="1"/>
      </xdr:nvSpPr>
      <xdr:spPr>
        <a:xfrm>
          <a:off x="15266044" y="1052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64" name="直線コネクタ 463"/>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6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66" name="直線コネクタ 46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67"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68" name="直線コネクタ 467"/>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69"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70" name="フローチャート: 判断 469"/>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71" name="フローチャート: 判断 47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72" name="フローチャート: 判断 471"/>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473" name="フローチャート: 判断 472"/>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474" name="フローチャート: 判断 473"/>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480" name="楕円 479"/>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481"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482" name="楕円 481"/>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483" name="直線コネクタ 482"/>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484"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485"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486"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487" name="n_4ave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488"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9" name="テキスト ボックス 4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1" name="テキスト ボックス 5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9" name="テキスト ボックス 5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1" name="テキスト ボックス 5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13" name="直線コネクタ 512"/>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14"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15" name="直線コネクタ 514"/>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16"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17" name="直線コネクタ 516"/>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18"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19" name="フローチャート: 判断 518"/>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20" name="フローチャート: 判断 519"/>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21" name="フローチャート: 判断 520"/>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22" name="フローチャート: 判断 521"/>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23" name="フローチャート: 判断 522"/>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529" name="楕円 528"/>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3827</xdr:rowOff>
    </xdr:from>
    <xdr:ext cx="405111" cy="259045"/>
    <xdr:sp macro="" textlink="">
      <xdr:nvSpPr>
        <xdr:cNvPr id="530" name="【消防施設】&#10;有形固定資産減価償却率該当値テキスト"/>
        <xdr:cNvSpPr txBox="1"/>
      </xdr:nvSpPr>
      <xdr:spPr>
        <a:xfrm>
          <a:off x="16357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531" name="楕円 530"/>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76200</xdr:rowOff>
    </xdr:to>
    <xdr:cxnSp macro="">
      <xdr:nvCxnSpPr>
        <xdr:cNvPr id="532" name="直線コネクタ 531"/>
        <xdr:cNvCxnSpPr/>
      </xdr:nvCxnSpPr>
      <xdr:spPr>
        <a:xfrm>
          <a:off x="15481300" y="1409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33" name="楕円 532"/>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0</xdr:rowOff>
    </xdr:from>
    <xdr:to>
      <xdr:col>81</xdr:col>
      <xdr:colOff>50800</xdr:colOff>
      <xdr:row>82</xdr:row>
      <xdr:rowOff>38100</xdr:rowOff>
    </xdr:to>
    <xdr:cxnSp macro="">
      <xdr:nvCxnSpPr>
        <xdr:cNvPr id="534" name="直線コネクタ 533"/>
        <xdr:cNvCxnSpPr/>
      </xdr:nvCxnSpPr>
      <xdr:spPr>
        <a:xfrm>
          <a:off x="14592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82550</xdr:rowOff>
    </xdr:from>
    <xdr:to>
      <xdr:col>72</xdr:col>
      <xdr:colOff>38100</xdr:colOff>
      <xdr:row>82</xdr:row>
      <xdr:rowOff>12700</xdr:rowOff>
    </xdr:to>
    <xdr:sp macro="" textlink="">
      <xdr:nvSpPr>
        <xdr:cNvPr id="535" name="楕円 534"/>
        <xdr:cNvSpPr/>
      </xdr:nvSpPr>
      <xdr:spPr>
        <a:xfrm>
          <a:off x="1365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82</xdr:row>
      <xdr:rowOff>0</xdr:rowOff>
    </xdr:to>
    <xdr:cxnSp macro="">
      <xdr:nvCxnSpPr>
        <xdr:cNvPr id="536" name="直線コネクタ 535"/>
        <xdr:cNvCxnSpPr/>
      </xdr:nvCxnSpPr>
      <xdr:spPr>
        <a:xfrm>
          <a:off x="13703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37"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38"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39"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40"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541" name="n_1mainValue【消防施設】&#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542" name="n_2mainValue【消防施設】&#10;有形固定資産減価償却率"/>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543" name="n_3mainValue【消防施設】&#10;有形固定資産減価償却率"/>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67" name="直線コネクタ 566"/>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8"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9" name="直線コネクタ 56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70"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71" name="直線コネクタ 570"/>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72"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73" name="フローチャート: 判断 572"/>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74" name="フローチャート: 判断 573"/>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75" name="フローチャート: 判断 574"/>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76" name="フローチャート: 判断 575"/>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77" name="フローチャート: 判断 576"/>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583" name="楕円 582"/>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12716</xdr:rowOff>
    </xdr:from>
    <xdr:ext cx="469744" cy="259045"/>
    <xdr:sp macro="" textlink="">
      <xdr:nvSpPr>
        <xdr:cNvPr id="584" name="【消防施設】&#10;一人当たり面積該当値テキスト"/>
        <xdr:cNvSpPr txBox="1"/>
      </xdr:nvSpPr>
      <xdr:spPr>
        <a:xfrm>
          <a:off x="22199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585" name="楕円 584"/>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148589</xdr:rowOff>
    </xdr:to>
    <xdr:cxnSp macro="">
      <xdr:nvCxnSpPr>
        <xdr:cNvPr id="586" name="直線コネクタ 585"/>
        <xdr:cNvCxnSpPr/>
      </xdr:nvCxnSpPr>
      <xdr:spPr>
        <a:xfrm>
          <a:off x="21323300" y="1472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99695</xdr:rowOff>
    </xdr:from>
    <xdr:to>
      <xdr:col>107</xdr:col>
      <xdr:colOff>101600</xdr:colOff>
      <xdr:row>86</xdr:row>
      <xdr:rowOff>29845</xdr:rowOff>
    </xdr:to>
    <xdr:sp macro="" textlink="">
      <xdr:nvSpPr>
        <xdr:cNvPr id="587" name="楕円 586"/>
        <xdr:cNvSpPr/>
      </xdr:nvSpPr>
      <xdr:spPr>
        <a:xfrm>
          <a:off x="20383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150495</xdr:rowOff>
    </xdr:to>
    <xdr:cxnSp macro="">
      <xdr:nvCxnSpPr>
        <xdr:cNvPr id="588" name="直線コネクタ 587"/>
        <xdr:cNvCxnSpPr/>
      </xdr:nvCxnSpPr>
      <xdr:spPr>
        <a:xfrm flipV="1">
          <a:off x="20434300" y="147218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99695</xdr:rowOff>
    </xdr:from>
    <xdr:to>
      <xdr:col>102</xdr:col>
      <xdr:colOff>165100</xdr:colOff>
      <xdr:row>86</xdr:row>
      <xdr:rowOff>29845</xdr:rowOff>
    </xdr:to>
    <xdr:sp macro="" textlink="">
      <xdr:nvSpPr>
        <xdr:cNvPr id="589" name="楕円 588"/>
        <xdr:cNvSpPr/>
      </xdr:nvSpPr>
      <xdr:spPr>
        <a:xfrm>
          <a:off x="19494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150495</xdr:rowOff>
    </xdr:from>
    <xdr:to>
      <xdr:col>107</xdr:col>
      <xdr:colOff>50800</xdr:colOff>
      <xdr:row>85</xdr:row>
      <xdr:rowOff>150495</xdr:rowOff>
    </xdr:to>
    <xdr:cxnSp macro="">
      <xdr:nvCxnSpPr>
        <xdr:cNvPr id="590" name="直線コネクタ 589"/>
        <xdr:cNvCxnSpPr/>
      </xdr:nvCxnSpPr>
      <xdr:spPr>
        <a:xfrm>
          <a:off x="19545300" y="1472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91"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92"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93"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594"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595" name="n_1mainValue【消防施設】&#10;一人当たり面積"/>
        <xdr:cNvSpPr txBox="1"/>
      </xdr:nvSpPr>
      <xdr:spPr>
        <a:xfrm>
          <a:off x="21075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20972</xdr:rowOff>
    </xdr:from>
    <xdr:ext cx="469744" cy="259045"/>
    <xdr:sp macro="" textlink="">
      <xdr:nvSpPr>
        <xdr:cNvPr id="596" name="n_2mainValue【消防施設】&#10;一人当たり面積"/>
        <xdr:cNvSpPr txBox="1"/>
      </xdr:nvSpPr>
      <xdr:spPr>
        <a:xfrm>
          <a:off x="20199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20972</xdr:rowOff>
    </xdr:from>
    <xdr:ext cx="469744" cy="259045"/>
    <xdr:sp macro="" textlink="">
      <xdr:nvSpPr>
        <xdr:cNvPr id="597" name="n_3mainValue【消防施設】&#10;一人当たり面積"/>
        <xdr:cNvSpPr txBox="1"/>
      </xdr:nvSpPr>
      <xdr:spPr>
        <a:xfrm>
          <a:off x="19310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0" name="テキスト ボックス 6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0" name="テキスト ボックス 6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23" name="直線コネクタ 622"/>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2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25" name="直線コネクタ 62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2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7" name="直線コネクタ 62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28"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29" name="フローチャート: 判断 62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30" name="フローチャート: 判断 629"/>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31" name="フローチャート: 判断 630"/>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32" name="フローチャート: 判断 631"/>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33" name="フローチャート: 判断 632"/>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39" name="楕円 638"/>
        <xdr:cNvSpPr/>
      </xdr:nvSpPr>
      <xdr:spPr>
        <a:xfrm>
          <a:off x="16268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142983</xdr:rowOff>
    </xdr:from>
    <xdr:ext cx="405111" cy="259045"/>
    <xdr:sp macro="" textlink="">
      <xdr:nvSpPr>
        <xdr:cNvPr id="640" name="【庁舎】&#10;有形固定資産減価償却率該当値テキスト"/>
        <xdr:cNvSpPr txBox="1"/>
      </xdr:nvSpPr>
      <xdr:spPr>
        <a:xfrm>
          <a:off x="16357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149498</xdr:rowOff>
    </xdr:from>
    <xdr:to>
      <xdr:col>81</xdr:col>
      <xdr:colOff>101600</xdr:colOff>
      <xdr:row>105</xdr:row>
      <xdr:rowOff>79648</xdr:rowOff>
    </xdr:to>
    <xdr:sp macro="" textlink="">
      <xdr:nvSpPr>
        <xdr:cNvPr id="641" name="楕円 640"/>
        <xdr:cNvSpPr/>
      </xdr:nvSpPr>
      <xdr:spPr>
        <a:xfrm>
          <a:off x="15430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170906</xdr:rowOff>
    </xdr:from>
    <xdr:to>
      <xdr:col>85</xdr:col>
      <xdr:colOff>127000</xdr:colOff>
      <xdr:row>105</xdr:row>
      <xdr:rowOff>28848</xdr:rowOff>
    </xdr:to>
    <xdr:cxnSp macro="">
      <xdr:nvCxnSpPr>
        <xdr:cNvPr id="642" name="直線コネクタ 641"/>
        <xdr:cNvCxnSpPr/>
      </xdr:nvCxnSpPr>
      <xdr:spPr>
        <a:xfrm flipV="1">
          <a:off x="15481300" y="17830256"/>
          <a:ext cx="8382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643" name="楕円 642"/>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45176</xdr:rowOff>
    </xdr:to>
    <xdr:cxnSp macro="">
      <xdr:nvCxnSpPr>
        <xdr:cNvPr id="644" name="直線コネクタ 643"/>
        <xdr:cNvCxnSpPr/>
      </xdr:nvCxnSpPr>
      <xdr:spPr>
        <a:xfrm flipV="1">
          <a:off x="14592300" y="1803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645" name="楕円 644"/>
        <xdr:cNvSpPr/>
      </xdr:nvSpPr>
      <xdr:spPr>
        <a:xfrm>
          <a:off x="13652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105</xdr:row>
      <xdr:rowOff>45176</xdr:rowOff>
    </xdr:to>
    <xdr:cxnSp macro="">
      <xdr:nvCxnSpPr>
        <xdr:cNvPr id="646" name="直線コネクタ 645"/>
        <xdr:cNvCxnSpPr/>
      </xdr:nvCxnSpPr>
      <xdr:spPr>
        <a:xfrm>
          <a:off x="13703300" y="180115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47"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48"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49"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50"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70775</xdr:rowOff>
    </xdr:from>
    <xdr:ext cx="405111" cy="259045"/>
    <xdr:sp macro="" textlink="">
      <xdr:nvSpPr>
        <xdr:cNvPr id="651" name="n_1mainValue【庁舎】&#10;有形固定資産減価償却率"/>
        <xdr:cNvSpPr txBox="1"/>
      </xdr:nvSpPr>
      <xdr:spPr>
        <a:xfrm>
          <a:off x="15266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652" name="n_2mainValue【庁舎】&#10;有形固定資産減価償却率"/>
        <xdr:cNvSpPr txBox="1"/>
      </xdr:nvSpPr>
      <xdr:spPr>
        <a:xfrm>
          <a:off x="14389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51179</xdr:rowOff>
    </xdr:from>
    <xdr:ext cx="405111" cy="259045"/>
    <xdr:sp macro="" textlink="">
      <xdr:nvSpPr>
        <xdr:cNvPr id="653" name="n_3mainValue【庁舎】&#10;有形固定資産減価償却率"/>
        <xdr:cNvSpPr txBox="1"/>
      </xdr:nvSpPr>
      <xdr:spPr>
        <a:xfrm>
          <a:off x="13500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75" name="直線コネクタ 674"/>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76"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77" name="直線コネクタ 676"/>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78"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79" name="直線コネクタ 678"/>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80"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81" name="フローチャート: 判断 680"/>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82" name="フローチャート: 判断 681"/>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83" name="フローチャート: 判断 682"/>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84" name="フローチャート: 判断 683"/>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85" name="フローチャート: 判断 684"/>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118669</xdr:rowOff>
    </xdr:from>
    <xdr:to>
      <xdr:col>116</xdr:col>
      <xdr:colOff>114300</xdr:colOff>
      <xdr:row>108</xdr:row>
      <xdr:rowOff>48819</xdr:rowOff>
    </xdr:to>
    <xdr:sp macro="" textlink="">
      <xdr:nvSpPr>
        <xdr:cNvPr id="691" name="楕円 690"/>
        <xdr:cNvSpPr/>
      </xdr:nvSpPr>
      <xdr:spPr>
        <a:xfrm>
          <a:off x="22110700" y="1846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33596</xdr:rowOff>
    </xdr:from>
    <xdr:ext cx="469744" cy="259045"/>
    <xdr:sp macro="" textlink="">
      <xdr:nvSpPr>
        <xdr:cNvPr id="692" name="【庁舎】&#10;一人当たり面積該当値テキスト"/>
        <xdr:cNvSpPr txBox="1"/>
      </xdr:nvSpPr>
      <xdr:spPr>
        <a:xfrm>
          <a:off x="22199600" y="183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693" name="楕円 692"/>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169469</xdr:rowOff>
    </xdr:from>
    <xdr:to>
      <xdr:col>116</xdr:col>
      <xdr:colOff>63500</xdr:colOff>
      <xdr:row>107</xdr:row>
      <xdr:rowOff>169926</xdr:rowOff>
    </xdr:to>
    <xdr:cxnSp macro="">
      <xdr:nvCxnSpPr>
        <xdr:cNvPr id="694" name="直線コネクタ 693"/>
        <xdr:cNvCxnSpPr/>
      </xdr:nvCxnSpPr>
      <xdr:spPr>
        <a:xfrm flipV="1">
          <a:off x="21323300" y="1851461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91236</xdr:rowOff>
    </xdr:from>
    <xdr:to>
      <xdr:col>107</xdr:col>
      <xdr:colOff>101600</xdr:colOff>
      <xdr:row>108</xdr:row>
      <xdr:rowOff>21386</xdr:rowOff>
    </xdr:to>
    <xdr:sp macro="" textlink="">
      <xdr:nvSpPr>
        <xdr:cNvPr id="695" name="楕円 694"/>
        <xdr:cNvSpPr/>
      </xdr:nvSpPr>
      <xdr:spPr>
        <a:xfrm>
          <a:off x="20383500" y="184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142036</xdr:rowOff>
    </xdr:from>
    <xdr:to>
      <xdr:col>111</xdr:col>
      <xdr:colOff>177800</xdr:colOff>
      <xdr:row>107</xdr:row>
      <xdr:rowOff>169926</xdr:rowOff>
    </xdr:to>
    <xdr:cxnSp macro="">
      <xdr:nvCxnSpPr>
        <xdr:cNvPr id="696" name="直線コネクタ 695"/>
        <xdr:cNvCxnSpPr/>
      </xdr:nvCxnSpPr>
      <xdr:spPr>
        <a:xfrm>
          <a:off x="20434300" y="1848718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92151</xdr:rowOff>
    </xdr:from>
    <xdr:to>
      <xdr:col>102</xdr:col>
      <xdr:colOff>165100</xdr:colOff>
      <xdr:row>108</xdr:row>
      <xdr:rowOff>22301</xdr:rowOff>
    </xdr:to>
    <xdr:sp macro="" textlink="">
      <xdr:nvSpPr>
        <xdr:cNvPr id="697" name="楕円 696"/>
        <xdr:cNvSpPr/>
      </xdr:nvSpPr>
      <xdr:spPr>
        <a:xfrm>
          <a:off x="19494500" y="184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142036</xdr:rowOff>
    </xdr:from>
    <xdr:to>
      <xdr:col>107</xdr:col>
      <xdr:colOff>50800</xdr:colOff>
      <xdr:row>107</xdr:row>
      <xdr:rowOff>142951</xdr:rowOff>
    </xdr:to>
    <xdr:cxnSp macro="">
      <xdr:nvCxnSpPr>
        <xdr:cNvPr id="698" name="直線コネクタ 697"/>
        <xdr:cNvCxnSpPr/>
      </xdr:nvCxnSpPr>
      <xdr:spPr>
        <a:xfrm flipV="1">
          <a:off x="19545300" y="184871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699"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00"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01"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702"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703" name="n_1mainValue【庁舎】&#10;一人当たり面積"/>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12513</xdr:rowOff>
    </xdr:from>
    <xdr:ext cx="469744" cy="259045"/>
    <xdr:sp macro="" textlink="">
      <xdr:nvSpPr>
        <xdr:cNvPr id="704" name="n_2mainValue【庁舎】&#10;一人当たり面積"/>
        <xdr:cNvSpPr txBox="1"/>
      </xdr:nvSpPr>
      <xdr:spPr>
        <a:xfrm>
          <a:off x="20199427" y="185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13428</xdr:rowOff>
    </xdr:from>
    <xdr:ext cx="469744" cy="259045"/>
    <xdr:sp macro="" textlink="">
      <xdr:nvSpPr>
        <xdr:cNvPr id="705" name="n_3mainValue【庁舎】&#10;一人当たり面積"/>
        <xdr:cNvSpPr txBox="1"/>
      </xdr:nvSpPr>
      <xdr:spPr>
        <a:xfrm>
          <a:off x="19310427" y="185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本ページにおける有形固定資産減価償却率は、類似団体平均を上回っている項目もあり、引き続き、公共施設等総合管理計画などに基づき施設の適切なマネジメントに努める。</a:t>
          </a:r>
        </a:p>
        <a:p>
          <a:r>
            <a:rPr kumimoji="1" lang="ja-JP" altLang="en-US" sz="1300">
              <a:latin typeface="ＭＳ Ｐゴシック" panose="020B0600070205080204" pitchFamily="50" charset="-128"/>
              <a:ea typeface="ＭＳ Ｐゴシック" panose="020B0600070205080204" pitchFamily="50" charset="-128"/>
            </a:rPr>
            <a:t>　一人当たりの面積は、すべての項目において類似団体平均を下回っており、前ページ同様これまで過度な施設整備を進めてこなかったためである。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10,065
68.50
9,621,643
9,254,458
289,016
3,734,367
6,237,493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大規模な宅地造成・分譲が完売し、人口は自然増減、社会増減により微減傾向にある。</a:t>
          </a:r>
        </a:p>
        <a:p>
          <a:r>
            <a:rPr kumimoji="1" lang="ja-JP" altLang="en-US" sz="1300">
              <a:latin typeface="ＭＳ Ｐゴシック" panose="020B0600070205080204" pitchFamily="50" charset="-128"/>
              <a:ea typeface="ＭＳ Ｐゴシック" panose="020B0600070205080204" pitchFamily="50" charset="-128"/>
            </a:rPr>
            <a:t>　自主財源である町税等は前年と同程度で推移しているが、類似団体平均をやや下回っている。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　今後も滞納処分や強制執行など税・料の徴収強化を図り、歳入の確保に努めていく。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公債費償還額が年々減少傾向にあり義務的経費の削減を一層行っていることから類似団体平均を下回っている。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今後においても事務事業の見直しや事務効率化を図り経常経費の削減に努めていく。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85852</xdr:rowOff>
    </xdr:from>
    <xdr:to>
      <xdr:col>23</xdr:col>
      <xdr:colOff>133350</xdr:colOff>
      <xdr:row>62</xdr:row>
      <xdr:rowOff>1016</xdr:rowOff>
    </xdr:to>
    <xdr:cxnSp macro="">
      <xdr:nvCxnSpPr>
        <xdr:cNvPr id="131" name="直線コネクタ 130"/>
        <xdr:cNvCxnSpPr/>
      </xdr:nvCxnSpPr>
      <xdr:spPr>
        <a:xfrm flipV="1">
          <a:off x="4114800" y="10201402"/>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140970</xdr:rowOff>
    </xdr:to>
    <xdr:cxnSp macro="">
      <xdr:nvCxnSpPr>
        <xdr:cNvPr id="134" name="直線コネクタ 133"/>
        <xdr:cNvCxnSpPr/>
      </xdr:nvCxnSpPr>
      <xdr:spPr>
        <a:xfrm flipV="1">
          <a:off x="3225800" y="1063091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90170</xdr:rowOff>
    </xdr:to>
    <xdr:cxnSp macro="">
      <xdr:nvCxnSpPr>
        <xdr:cNvPr id="137" name="直線コネクタ 136"/>
        <xdr:cNvCxnSpPr/>
      </xdr:nvCxnSpPr>
      <xdr:spPr>
        <a:xfrm flipV="1">
          <a:off x="2336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49022</xdr:rowOff>
    </xdr:to>
    <xdr:cxnSp macro="">
      <xdr:nvCxnSpPr>
        <xdr:cNvPr id="140" name="直線コネクタ 139"/>
        <xdr:cNvCxnSpPr/>
      </xdr:nvCxnSpPr>
      <xdr:spPr>
        <a:xfrm flipV="1">
          <a:off x="1447800" y="108915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35052</xdr:rowOff>
    </xdr:from>
    <xdr:to>
      <xdr:col>23</xdr:col>
      <xdr:colOff>184150</xdr:colOff>
      <xdr:row>59</xdr:row>
      <xdr:rowOff>136652</xdr:rowOff>
    </xdr:to>
    <xdr:sp macro="" textlink="">
      <xdr:nvSpPr>
        <xdr:cNvPr id="150" name="楕円 149"/>
        <xdr:cNvSpPr/>
      </xdr:nvSpPr>
      <xdr:spPr>
        <a:xfrm>
          <a:off x="49022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51579</xdr:rowOff>
    </xdr:from>
    <xdr:ext cx="762000" cy="259045"/>
    <xdr:sp macro="" textlink="">
      <xdr:nvSpPr>
        <xdr:cNvPr id="151" name="財政構造の弾力性該当値テキスト"/>
        <xdr:cNvSpPr txBox="1"/>
      </xdr:nvSpPr>
      <xdr:spPr>
        <a:xfrm>
          <a:off x="5041900" y="999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4" name="楕円 153"/>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5" name="テキスト ボックス 154"/>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7" name="テキスト ボックス 156"/>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8" name="楕円 157"/>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59" name="テキスト ボックス 158"/>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除排雪などの維持補修費に係る経費が要因の一つであり、類似団体平均を上回っている。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人当たりの職員数は類似団体平均と比較しても若干高い傾向にあるが、事務事業の効率化を図り適正な定員管理に努めている。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111432</xdr:rowOff>
    </xdr:from>
    <xdr:to>
      <xdr:col>23</xdr:col>
      <xdr:colOff>133350</xdr:colOff>
      <xdr:row>82</xdr:row>
      <xdr:rowOff>115410</xdr:rowOff>
    </xdr:to>
    <xdr:cxnSp macro="">
      <xdr:nvCxnSpPr>
        <xdr:cNvPr id="196" name="直線コネクタ 195"/>
        <xdr:cNvCxnSpPr/>
      </xdr:nvCxnSpPr>
      <xdr:spPr>
        <a:xfrm>
          <a:off x="4114800" y="14170332"/>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58271</xdr:rowOff>
    </xdr:from>
    <xdr:to>
      <xdr:col>19</xdr:col>
      <xdr:colOff>133350</xdr:colOff>
      <xdr:row>82</xdr:row>
      <xdr:rowOff>111432</xdr:rowOff>
    </xdr:to>
    <xdr:cxnSp macro="">
      <xdr:nvCxnSpPr>
        <xdr:cNvPr id="199" name="直線コネクタ 198"/>
        <xdr:cNvCxnSpPr/>
      </xdr:nvCxnSpPr>
      <xdr:spPr>
        <a:xfrm>
          <a:off x="3225800" y="14117171"/>
          <a:ext cx="8890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26398</xdr:rowOff>
    </xdr:from>
    <xdr:to>
      <xdr:col>15</xdr:col>
      <xdr:colOff>82550</xdr:colOff>
      <xdr:row>82</xdr:row>
      <xdr:rowOff>58271</xdr:rowOff>
    </xdr:to>
    <xdr:cxnSp macro="">
      <xdr:nvCxnSpPr>
        <xdr:cNvPr id="202" name="直線コネクタ 201"/>
        <xdr:cNvCxnSpPr/>
      </xdr:nvCxnSpPr>
      <xdr:spPr>
        <a:xfrm>
          <a:off x="2336800" y="14085298"/>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26398</xdr:rowOff>
    </xdr:from>
    <xdr:to>
      <xdr:col>11</xdr:col>
      <xdr:colOff>31750</xdr:colOff>
      <xdr:row>82</xdr:row>
      <xdr:rowOff>28184</xdr:rowOff>
    </xdr:to>
    <xdr:cxnSp macro="">
      <xdr:nvCxnSpPr>
        <xdr:cNvPr id="205" name="直線コネクタ 204"/>
        <xdr:cNvCxnSpPr/>
      </xdr:nvCxnSpPr>
      <xdr:spPr>
        <a:xfrm flipV="1">
          <a:off x="1447800" y="1408529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64610</xdr:rowOff>
    </xdr:from>
    <xdr:to>
      <xdr:col>23</xdr:col>
      <xdr:colOff>184150</xdr:colOff>
      <xdr:row>82</xdr:row>
      <xdr:rowOff>166210</xdr:rowOff>
    </xdr:to>
    <xdr:sp macro="" textlink="">
      <xdr:nvSpPr>
        <xdr:cNvPr id="215" name="楕円 214"/>
        <xdr:cNvSpPr/>
      </xdr:nvSpPr>
      <xdr:spPr>
        <a:xfrm>
          <a:off x="4902200" y="141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36687</xdr:rowOff>
    </xdr:from>
    <xdr:ext cx="762000" cy="259045"/>
    <xdr:sp macro="" textlink="">
      <xdr:nvSpPr>
        <xdr:cNvPr id="216" name="人件費・物件費等の状況該当値テキスト"/>
        <xdr:cNvSpPr txBox="1"/>
      </xdr:nvSpPr>
      <xdr:spPr>
        <a:xfrm>
          <a:off x="5041900" y="1409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60632</xdr:rowOff>
    </xdr:from>
    <xdr:to>
      <xdr:col>19</xdr:col>
      <xdr:colOff>184150</xdr:colOff>
      <xdr:row>82</xdr:row>
      <xdr:rowOff>162232</xdr:rowOff>
    </xdr:to>
    <xdr:sp macro="" textlink="">
      <xdr:nvSpPr>
        <xdr:cNvPr id="217" name="楕円 216"/>
        <xdr:cNvSpPr/>
      </xdr:nvSpPr>
      <xdr:spPr>
        <a:xfrm>
          <a:off x="4064000" y="141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147009</xdr:rowOff>
    </xdr:from>
    <xdr:ext cx="736600" cy="259045"/>
    <xdr:sp macro="" textlink="">
      <xdr:nvSpPr>
        <xdr:cNvPr id="218" name="テキスト ボックス 217"/>
        <xdr:cNvSpPr txBox="1"/>
      </xdr:nvSpPr>
      <xdr:spPr>
        <a:xfrm>
          <a:off x="3733800" y="1420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7471</xdr:rowOff>
    </xdr:from>
    <xdr:to>
      <xdr:col>15</xdr:col>
      <xdr:colOff>133350</xdr:colOff>
      <xdr:row>82</xdr:row>
      <xdr:rowOff>109071</xdr:rowOff>
    </xdr:to>
    <xdr:sp macro="" textlink="">
      <xdr:nvSpPr>
        <xdr:cNvPr id="219" name="楕円 218"/>
        <xdr:cNvSpPr/>
      </xdr:nvSpPr>
      <xdr:spPr>
        <a:xfrm>
          <a:off x="3175000" y="140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93848</xdr:rowOff>
    </xdr:from>
    <xdr:ext cx="762000" cy="259045"/>
    <xdr:sp macro="" textlink="">
      <xdr:nvSpPr>
        <xdr:cNvPr id="220" name="テキスト ボックス 219"/>
        <xdr:cNvSpPr txBox="1"/>
      </xdr:nvSpPr>
      <xdr:spPr>
        <a:xfrm>
          <a:off x="2844800" y="1415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147048</xdr:rowOff>
    </xdr:from>
    <xdr:to>
      <xdr:col>11</xdr:col>
      <xdr:colOff>82550</xdr:colOff>
      <xdr:row>82</xdr:row>
      <xdr:rowOff>77198</xdr:rowOff>
    </xdr:to>
    <xdr:sp macro="" textlink="">
      <xdr:nvSpPr>
        <xdr:cNvPr id="221" name="楕円 220"/>
        <xdr:cNvSpPr/>
      </xdr:nvSpPr>
      <xdr:spPr>
        <a:xfrm>
          <a:off x="2286000" y="140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61975</xdr:rowOff>
    </xdr:from>
    <xdr:ext cx="762000" cy="259045"/>
    <xdr:sp macro="" textlink="">
      <xdr:nvSpPr>
        <xdr:cNvPr id="222" name="テキスト ボックス 221"/>
        <xdr:cNvSpPr txBox="1"/>
      </xdr:nvSpPr>
      <xdr:spPr>
        <a:xfrm>
          <a:off x="1955800" y="141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148834</xdr:rowOff>
    </xdr:from>
    <xdr:to>
      <xdr:col>7</xdr:col>
      <xdr:colOff>31750</xdr:colOff>
      <xdr:row>82</xdr:row>
      <xdr:rowOff>78984</xdr:rowOff>
    </xdr:to>
    <xdr:sp macro="" textlink="">
      <xdr:nvSpPr>
        <xdr:cNvPr id="223" name="楕円 222"/>
        <xdr:cNvSpPr/>
      </xdr:nvSpPr>
      <xdr:spPr>
        <a:xfrm>
          <a:off x="1397000" y="140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63761</xdr:rowOff>
    </xdr:from>
    <xdr:ext cx="762000" cy="259045"/>
    <xdr:sp macro="" textlink="">
      <xdr:nvSpPr>
        <xdr:cNvPr id="224" name="テキスト ボックス 223"/>
        <xdr:cNvSpPr txBox="1"/>
      </xdr:nvSpPr>
      <xdr:spPr>
        <a:xfrm>
          <a:off x="1066800" y="1412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給与制度は国に準じているものの、本町では給与の独自削減は実施していないことが類似団体平均を上回っている要因と考える。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0" name="直線コネクタ 259"/>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126395</xdr:rowOff>
    </xdr:to>
    <xdr:cxnSp macro="">
      <xdr:nvCxnSpPr>
        <xdr:cNvPr id="263" name="直線コネクタ 262"/>
        <xdr:cNvCxnSpPr/>
      </xdr:nvCxnSpPr>
      <xdr:spPr>
        <a:xfrm flipV="1">
          <a:off x="15290800" y="1498418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88</xdr:row>
      <xdr:rowOff>126395</xdr:rowOff>
    </xdr:to>
    <xdr:cxnSp macro="">
      <xdr:nvCxnSpPr>
        <xdr:cNvPr id="266" name="直線コネクタ 265"/>
        <xdr:cNvCxnSpPr/>
      </xdr:nvCxnSpPr>
      <xdr:spPr>
        <a:xfrm>
          <a:off x="14401800" y="151450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57452</xdr:rowOff>
    </xdr:to>
    <xdr:cxnSp macro="">
      <xdr:nvCxnSpPr>
        <xdr:cNvPr id="269" name="直線コネクタ 268"/>
        <xdr:cNvCxnSpPr/>
      </xdr:nvCxnSpPr>
      <xdr:spPr>
        <a:xfrm>
          <a:off x="13512800" y="1504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9" name="楕円 278"/>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0"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3" name="楕円 282"/>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4" name="テキスト ボックス 283"/>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5" name="楕円 284"/>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6" name="テキスト ボックス 285"/>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7" name="楕円 286"/>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8" name="テキスト ボックス 287"/>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平成初期から人口急増期の行政需要に対応するため、所要の職員数を確保した。</a:t>
          </a:r>
        </a:p>
        <a:p>
          <a:r>
            <a:rPr kumimoji="1" lang="ja-JP" altLang="en-US" sz="1300">
              <a:latin typeface="ＭＳ Ｐゴシック" panose="020B0600070205080204" pitchFamily="50" charset="-128"/>
              <a:ea typeface="ＭＳ Ｐゴシック" panose="020B0600070205080204" pitchFamily="50" charset="-128"/>
            </a:rPr>
            <a:t>　その後、定員管理計画及び平成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％の人員削減を目標とした集中改革プランに沿い、職員数を削減してきたところである。</a:t>
          </a:r>
        </a:p>
        <a:p>
          <a:r>
            <a:rPr kumimoji="1" lang="ja-JP" altLang="en-US" sz="1300">
              <a:latin typeface="ＭＳ Ｐゴシック" panose="020B0600070205080204" pitchFamily="50" charset="-128"/>
              <a:ea typeface="ＭＳ Ｐゴシック" panose="020B0600070205080204" pitchFamily="50" charset="-128"/>
            </a:rPr>
            <a:t>　現在、類似団体平均を若干上回っているが、事務の効率化を図りながら適正な職員数を維持していく。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20803</xdr:rowOff>
    </xdr:from>
    <xdr:to>
      <xdr:col>81</xdr:col>
      <xdr:colOff>44450</xdr:colOff>
      <xdr:row>62</xdr:row>
      <xdr:rowOff>23699</xdr:rowOff>
    </xdr:to>
    <xdr:cxnSp macro="">
      <xdr:nvCxnSpPr>
        <xdr:cNvPr id="320" name="直線コネクタ 319"/>
        <xdr:cNvCxnSpPr/>
      </xdr:nvCxnSpPr>
      <xdr:spPr>
        <a:xfrm>
          <a:off x="16179800" y="10650703"/>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6807</xdr:rowOff>
    </xdr:from>
    <xdr:to>
      <xdr:col>77</xdr:col>
      <xdr:colOff>44450</xdr:colOff>
      <xdr:row>62</xdr:row>
      <xdr:rowOff>20803</xdr:rowOff>
    </xdr:to>
    <xdr:cxnSp macro="">
      <xdr:nvCxnSpPr>
        <xdr:cNvPr id="323" name="直線コネクタ 322"/>
        <xdr:cNvCxnSpPr/>
      </xdr:nvCxnSpPr>
      <xdr:spPr>
        <a:xfrm>
          <a:off x="15290800" y="10636707"/>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159918</xdr:rowOff>
    </xdr:from>
    <xdr:to>
      <xdr:col>72</xdr:col>
      <xdr:colOff>203200</xdr:colOff>
      <xdr:row>62</xdr:row>
      <xdr:rowOff>6807</xdr:rowOff>
    </xdr:to>
    <xdr:cxnSp macro="">
      <xdr:nvCxnSpPr>
        <xdr:cNvPr id="326" name="直線コネクタ 325"/>
        <xdr:cNvCxnSpPr/>
      </xdr:nvCxnSpPr>
      <xdr:spPr>
        <a:xfrm>
          <a:off x="14401800" y="1061836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156540</xdr:rowOff>
    </xdr:from>
    <xdr:to>
      <xdr:col>68</xdr:col>
      <xdr:colOff>152400</xdr:colOff>
      <xdr:row>61</xdr:row>
      <xdr:rowOff>159918</xdr:rowOff>
    </xdr:to>
    <xdr:cxnSp macro="">
      <xdr:nvCxnSpPr>
        <xdr:cNvPr id="329" name="直線コネクタ 328"/>
        <xdr:cNvCxnSpPr/>
      </xdr:nvCxnSpPr>
      <xdr:spPr>
        <a:xfrm>
          <a:off x="13512800" y="10614990"/>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144349</xdr:rowOff>
    </xdr:from>
    <xdr:to>
      <xdr:col>81</xdr:col>
      <xdr:colOff>95250</xdr:colOff>
      <xdr:row>62</xdr:row>
      <xdr:rowOff>74499</xdr:rowOff>
    </xdr:to>
    <xdr:sp macro="" textlink="">
      <xdr:nvSpPr>
        <xdr:cNvPr id="339" name="楕円 338"/>
        <xdr:cNvSpPr/>
      </xdr:nvSpPr>
      <xdr:spPr>
        <a:xfrm>
          <a:off x="16967200" y="106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116426</xdr:rowOff>
    </xdr:from>
    <xdr:ext cx="762000" cy="259045"/>
    <xdr:sp macro="" textlink="">
      <xdr:nvSpPr>
        <xdr:cNvPr id="340" name="定員管理の状況該当値テキスト"/>
        <xdr:cNvSpPr txBox="1"/>
      </xdr:nvSpPr>
      <xdr:spPr>
        <a:xfrm>
          <a:off x="17106900" y="105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141453</xdr:rowOff>
    </xdr:from>
    <xdr:to>
      <xdr:col>77</xdr:col>
      <xdr:colOff>95250</xdr:colOff>
      <xdr:row>62</xdr:row>
      <xdr:rowOff>71603</xdr:rowOff>
    </xdr:to>
    <xdr:sp macro="" textlink="">
      <xdr:nvSpPr>
        <xdr:cNvPr id="341" name="楕円 340"/>
        <xdr:cNvSpPr/>
      </xdr:nvSpPr>
      <xdr:spPr>
        <a:xfrm>
          <a:off x="161290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56380</xdr:rowOff>
    </xdr:from>
    <xdr:ext cx="736600" cy="259045"/>
    <xdr:sp macro="" textlink="">
      <xdr:nvSpPr>
        <xdr:cNvPr id="342" name="テキスト ボックス 341"/>
        <xdr:cNvSpPr txBox="1"/>
      </xdr:nvSpPr>
      <xdr:spPr>
        <a:xfrm>
          <a:off x="15798800" y="10686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127457</xdr:rowOff>
    </xdr:from>
    <xdr:to>
      <xdr:col>73</xdr:col>
      <xdr:colOff>44450</xdr:colOff>
      <xdr:row>62</xdr:row>
      <xdr:rowOff>57607</xdr:rowOff>
    </xdr:to>
    <xdr:sp macro="" textlink="">
      <xdr:nvSpPr>
        <xdr:cNvPr id="343" name="楕円 342"/>
        <xdr:cNvSpPr/>
      </xdr:nvSpPr>
      <xdr:spPr>
        <a:xfrm>
          <a:off x="15240000" y="105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42384</xdr:rowOff>
    </xdr:from>
    <xdr:ext cx="762000" cy="259045"/>
    <xdr:sp macro="" textlink="">
      <xdr:nvSpPr>
        <xdr:cNvPr id="344" name="テキスト ボックス 343"/>
        <xdr:cNvSpPr txBox="1"/>
      </xdr:nvSpPr>
      <xdr:spPr>
        <a:xfrm>
          <a:off x="14909800" y="106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109118</xdr:rowOff>
    </xdr:from>
    <xdr:to>
      <xdr:col>68</xdr:col>
      <xdr:colOff>203200</xdr:colOff>
      <xdr:row>62</xdr:row>
      <xdr:rowOff>39268</xdr:rowOff>
    </xdr:to>
    <xdr:sp macro="" textlink="">
      <xdr:nvSpPr>
        <xdr:cNvPr id="345" name="楕円 344"/>
        <xdr:cNvSpPr/>
      </xdr:nvSpPr>
      <xdr:spPr>
        <a:xfrm>
          <a:off x="14351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24045</xdr:rowOff>
    </xdr:from>
    <xdr:ext cx="762000" cy="259045"/>
    <xdr:sp macro="" textlink="">
      <xdr:nvSpPr>
        <xdr:cNvPr id="346" name="テキスト ボックス 345"/>
        <xdr:cNvSpPr txBox="1"/>
      </xdr:nvSpPr>
      <xdr:spPr>
        <a:xfrm>
          <a:off x="14020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105740</xdr:rowOff>
    </xdr:from>
    <xdr:to>
      <xdr:col>64</xdr:col>
      <xdr:colOff>152400</xdr:colOff>
      <xdr:row>62</xdr:row>
      <xdr:rowOff>35890</xdr:rowOff>
    </xdr:to>
    <xdr:sp macro="" textlink="">
      <xdr:nvSpPr>
        <xdr:cNvPr id="347" name="楕円 346"/>
        <xdr:cNvSpPr/>
      </xdr:nvSpPr>
      <xdr:spPr>
        <a:xfrm>
          <a:off x="13462000" y="105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20667</xdr:rowOff>
    </xdr:from>
    <xdr:ext cx="762000" cy="259045"/>
    <xdr:sp macro="" textlink="">
      <xdr:nvSpPr>
        <xdr:cNvPr id="348" name="テキスト ボックス 347"/>
        <xdr:cNvSpPr txBox="1"/>
      </xdr:nvSpPr>
      <xdr:spPr>
        <a:xfrm>
          <a:off x="13131800" y="106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インフラ整備のための公債費償還ピーク（平成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年度とな）以降、近年では年々減少傾向が続いていたが、令和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年から始まった庁舎建て替え・公共施設の集約化などの大型事業により地方債発行額が増加している。その他事業に対する地方債発行抑制や年次平準化に努め、将来負担を見据えた財政健全化に努めていく。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121920</xdr:rowOff>
    </xdr:to>
    <xdr:cxnSp macro="">
      <xdr:nvCxnSpPr>
        <xdr:cNvPr id="381" name="直線コネクタ 380"/>
        <xdr:cNvCxnSpPr/>
      </xdr:nvCxnSpPr>
      <xdr:spPr>
        <a:xfrm>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97790</xdr:rowOff>
    </xdr:to>
    <xdr:cxnSp macro="">
      <xdr:nvCxnSpPr>
        <xdr:cNvPr id="384" name="直線コネクタ 383"/>
        <xdr:cNvCxnSpPr/>
      </xdr:nvCxnSpPr>
      <xdr:spPr>
        <a:xfrm>
          <a:off x="15290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97790</xdr:rowOff>
    </xdr:to>
    <xdr:cxnSp macro="">
      <xdr:nvCxnSpPr>
        <xdr:cNvPr id="387" name="直線コネクタ 386"/>
        <xdr:cNvCxnSpPr/>
      </xdr:nvCxnSpPr>
      <xdr:spPr>
        <a:xfrm>
          <a:off x="14401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105833</xdr:rowOff>
    </xdr:to>
    <xdr:cxnSp macro="">
      <xdr:nvCxnSpPr>
        <xdr:cNvPr id="390" name="直線コネクタ 389"/>
        <xdr:cNvCxnSpPr/>
      </xdr:nvCxnSpPr>
      <xdr:spPr>
        <a:xfrm flipV="1">
          <a:off x="13512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0" name="楕円 39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1"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4" name="楕円 403"/>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5" name="テキスト ボックス 404"/>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6" name="楕円 405"/>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7" name="テキスト ボックス 406"/>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近年の大型事業により地方債発行額が多額となっており、地方債残高が増加傾向にある。</a:t>
          </a:r>
        </a:p>
        <a:p>
          <a:r>
            <a:rPr kumimoji="1" lang="ja-JP" altLang="en-US" sz="1300">
              <a:latin typeface="ＭＳ Ｐゴシック" panose="020B0600070205080204" pitchFamily="50" charset="-128"/>
              <a:ea typeface="ＭＳ Ｐゴシック" panose="020B0600070205080204" pitchFamily="50" charset="-128"/>
            </a:rPr>
            <a:t>　地方債発行事業の年度間平準化や地方債発行抑制に努め財政の健全化に努めていく。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155605</xdr:rowOff>
    </xdr:from>
    <xdr:to>
      <xdr:col>81</xdr:col>
      <xdr:colOff>44450</xdr:colOff>
      <xdr:row>13</xdr:row>
      <xdr:rowOff>170543</xdr:rowOff>
    </xdr:to>
    <xdr:cxnSp macro="">
      <xdr:nvCxnSpPr>
        <xdr:cNvPr id="445" name="直線コネクタ 444"/>
        <xdr:cNvCxnSpPr/>
      </xdr:nvCxnSpPr>
      <xdr:spPr>
        <a:xfrm>
          <a:off x="16179800" y="238445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155605</xdr:rowOff>
    </xdr:from>
    <xdr:to>
      <xdr:col>77</xdr:col>
      <xdr:colOff>44450</xdr:colOff>
      <xdr:row>14</xdr:row>
      <xdr:rowOff>77228</xdr:rowOff>
    </xdr:to>
    <xdr:cxnSp macro="">
      <xdr:nvCxnSpPr>
        <xdr:cNvPr id="448" name="直線コネクタ 447"/>
        <xdr:cNvCxnSpPr/>
      </xdr:nvCxnSpPr>
      <xdr:spPr>
        <a:xfrm flipV="1">
          <a:off x="15290800" y="2384455"/>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105911</xdr:rowOff>
    </xdr:from>
    <xdr:ext cx="736600" cy="259045"/>
    <xdr:sp macro="" textlink="">
      <xdr:nvSpPr>
        <xdr:cNvPr id="450" name="テキスト ボックス 449"/>
        <xdr:cNvSpPr txBox="1"/>
      </xdr:nvSpPr>
      <xdr:spPr>
        <a:xfrm>
          <a:off x="15798800" y="250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69185</xdr:rowOff>
    </xdr:from>
    <xdr:to>
      <xdr:col>72</xdr:col>
      <xdr:colOff>203200</xdr:colOff>
      <xdr:row>14</xdr:row>
      <xdr:rowOff>77228</xdr:rowOff>
    </xdr:to>
    <xdr:cxnSp macro="">
      <xdr:nvCxnSpPr>
        <xdr:cNvPr id="451" name="直線コネクタ 450"/>
        <xdr:cNvCxnSpPr/>
      </xdr:nvCxnSpPr>
      <xdr:spPr>
        <a:xfrm>
          <a:off x="14401800" y="246948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10583</xdr:rowOff>
    </xdr:from>
    <xdr:to>
      <xdr:col>68</xdr:col>
      <xdr:colOff>152400</xdr:colOff>
      <xdr:row>14</xdr:row>
      <xdr:rowOff>69185</xdr:rowOff>
    </xdr:to>
    <xdr:cxnSp macro="">
      <xdr:nvCxnSpPr>
        <xdr:cNvPr id="454" name="直線コネクタ 453"/>
        <xdr:cNvCxnSpPr/>
      </xdr:nvCxnSpPr>
      <xdr:spPr>
        <a:xfrm>
          <a:off x="13512800" y="2410883"/>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64" name="楕円 463"/>
        <xdr:cNvSpPr/>
      </xdr:nvSpPr>
      <xdr:spPr>
        <a:xfrm>
          <a:off x="16967200" y="23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168020</xdr:rowOff>
    </xdr:from>
    <xdr:ext cx="762000" cy="259045"/>
    <xdr:sp macro="" textlink="">
      <xdr:nvSpPr>
        <xdr:cNvPr id="465" name="将来負担の状況該当値テキスト"/>
        <xdr:cNvSpPr txBox="1"/>
      </xdr:nvSpPr>
      <xdr:spPr>
        <a:xfrm>
          <a:off x="17106900" y="239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104805</xdr:rowOff>
    </xdr:from>
    <xdr:to>
      <xdr:col>77</xdr:col>
      <xdr:colOff>95250</xdr:colOff>
      <xdr:row>14</xdr:row>
      <xdr:rowOff>34955</xdr:rowOff>
    </xdr:to>
    <xdr:sp macro="" textlink="">
      <xdr:nvSpPr>
        <xdr:cNvPr id="466" name="楕円 465"/>
        <xdr:cNvSpPr/>
      </xdr:nvSpPr>
      <xdr:spPr>
        <a:xfrm>
          <a:off x="161290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45132</xdr:rowOff>
    </xdr:from>
    <xdr:ext cx="736600" cy="259045"/>
    <xdr:sp macro="" textlink="">
      <xdr:nvSpPr>
        <xdr:cNvPr id="467" name="テキスト ボックス 466"/>
        <xdr:cNvSpPr txBox="1"/>
      </xdr:nvSpPr>
      <xdr:spPr>
        <a:xfrm>
          <a:off x="15798800" y="210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26428</xdr:rowOff>
    </xdr:from>
    <xdr:to>
      <xdr:col>73</xdr:col>
      <xdr:colOff>44450</xdr:colOff>
      <xdr:row>14</xdr:row>
      <xdr:rowOff>128028</xdr:rowOff>
    </xdr:to>
    <xdr:sp macro="" textlink="">
      <xdr:nvSpPr>
        <xdr:cNvPr id="468" name="楕円 467"/>
        <xdr:cNvSpPr/>
      </xdr:nvSpPr>
      <xdr:spPr>
        <a:xfrm>
          <a:off x="15240000" y="2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112805</xdr:rowOff>
    </xdr:from>
    <xdr:ext cx="762000" cy="259045"/>
    <xdr:sp macro="" textlink="">
      <xdr:nvSpPr>
        <xdr:cNvPr id="469" name="テキスト ボックス 468"/>
        <xdr:cNvSpPr txBox="1"/>
      </xdr:nvSpPr>
      <xdr:spPr>
        <a:xfrm>
          <a:off x="14909800" y="25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18385</xdr:rowOff>
    </xdr:from>
    <xdr:to>
      <xdr:col>68</xdr:col>
      <xdr:colOff>203200</xdr:colOff>
      <xdr:row>14</xdr:row>
      <xdr:rowOff>119985</xdr:rowOff>
    </xdr:to>
    <xdr:sp macro="" textlink="">
      <xdr:nvSpPr>
        <xdr:cNvPr id="470" name="楕円 469"/>
        <xdr:cNvSpPr/>
      </xdr:nvSpPr>
      <xdr:spPr>
        <a:xfrm>
          <a:off x="14351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104762</xdr:rowOff>
    </xdr:from>
    <xdr:ext cx="762000" cy="259045"/>
    <xdr:sp macro="" textlink="">
      <xdr:nvSpPr>
        <xdr:cNvPr id="471" name="テキスト ボックス 470"/>
        <xdr:cNvSpPr txBox="1"/>
      </xdr:nvSpPr>
      <xdr:spPr>
        <a:xfrm>
          <a:off x="14020800" y="25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131233</xdr:rowOff>
    </xdr:from>
    <xdr:to>
      <xdr:col>64</xdr:col>
      <xdr:colOff>152400</xdr:colOff>
      <xdr:row>14</xdr:row>
      <xdr:rowOff>61383</xdr:rowOff>
    </xdr:to>
    <xdr:sp macro="" textlink="">
      <xdr:nvSpPr>
        <xdr:cNvPr id="472" name="楕円 471"/>
        <xdr:cNvSpPr/>
      </xdr:nvSpPr>
      <xdr:spPr>
        <a:xfrm>
          <a:off x="13462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46160</xdr:rowOff>
    </xdr:from>
    <xdr:ext cx="762000" cy="259045"/>
    <xdr:sp macro="" textlink="">
      <xdr:nvSpPr>
        <xdr:cNvPr id="473" name="テキスト ボックス 472"/>
        <xdr:cNvSpPr txBox="1"/>
      </xdr:nvSpPr>
      <xdr:spPr>
        <a:xfrm>
          <a:off x="13131800" y="244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119650</xdr:rowOff>
    </xdr:from>
    <xdr:ext cx="9099176" cy="425758"/>
    <xdr:sp macro="" textlink="">
      <xdr:nvSpPr>
        <xdr:cNvPr id="476" name="テキスト ボックス 475">
          <a:extLst>
            <a:ext uri="{FF2B5EF4-FFF2-40B4-BE49-F238E27FC236}">
              <a16:creationId xmlns:a16="http://schemas.microsoft.com/office/drawing/2014/main" id="{B7833EC5-7802-49C9-93AF-5F55205E114C}"/>
            </a:ext>
          </a:extLst>
        </xdr:cNvPr>
        <xdr:cNvSpPr txBox="1"/>
      </xdr:nvSpPr>
      <xdr:spPr>
        <a:xfrm>
          <a:off x="753086" y="456027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10,065
68.50
9,621,643
9,254,458
289,016
3,734,367
6,237,493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類似団体平均と比較すると人件費に係る経常収支比率は高くなっており、人口１人当たりの決算額比較でも平均を上回っている。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147574</xdr:rowOff>
    </xdr:from>
    <xdr:to>
      <xdr:col>24</xdr:col>
      <xdr:colOff>25400</xdr:colOff>
      <xdr:row>34</xdr:row>
      <xdr:rowOff>163576</xdr:rowOff>
    </xdr:to>
    <xdr:cxnSp macro="">
      <xdr:nvCxnSpPr>
        <xdr:cNvPr id="64" name="直線コネクタ 63"/>
        <xdr:cNvCxnSpPr/>
      </xdr:nvCxnSpPr>
      <xdr:spPr>
        <a:xfrm flipV="1">
          <a:off x="3987800" y="580542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46990</xdr:rowOff>
    </xdr:to>
    <xdr:cxnSp macro="">
      <xdr:nvCxnSpPr>
        <xdr:cNvPr id="67" name="直線コネクタ 66"/>
        <xdr:cNvCxnSpPr/>
      </xdr:nvCxnSpPr>
      <xdr:spPr>
        <a:xfrm flipV="1">
          <a:off x="3098800" y="5992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83566</xdr:rowOff>
    </xdr:to>
    <xdr:cxnSp macro="">
      <xdr:nvCxnSpPr>
        <xdr:cNvPr id="70" name="直線コネクタ 69"/>
        <xdr:cNvCxnSpPr/>
      </xdr:nvCxnSpPr>
      <xdr:spPr>
        <a:xfrm flipV="1">
          <a:off x="2209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83566</xdr:rowOff>
    </xdr:to>
    <xdr:cxnSp macro="">
      <xdr:nvCxnSpPr>
        <xdr:cNvPr id="73" name="直線コネクタ 72"/>
        <xdr:cNvCxnSpPr/>
      </xdr:nvCxnSpPr>
      <xdr:spPr>
        <a:xfrm>
          <a:off x="1320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96774</xdr:rowOff>
    </xdr:from>
    <xdr:to>
      <xdr:col>24</xdr:col>
      <xdr:colOff>76200</xdr:colOff>
      <xdr:row>34</xdr:row>
      <xdr:rowOff>26924</xdr:rowOff>
    </xdr:to>
    <xdr:sp macro="" textlink="">
      <xdr:nvSpPr>
        <xdr:cNvPr id="83" name="楕円 82"/>
        <xdr:cNvSpPr/>
      </xdr:nvSpPr>
      <xdr:spPr>
        <a:xfrm>
          <a:off x="47752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113301</xdr:rowOff>
    </xdr:from>
    <xdr:ext cx="762000" cy="259045"/>
    <xdr:sp macro="" textlink="">
      <xdr:nvSpPr>
        <xdr:cNvPr id="84" name="人件費該当値テキスト"/>
        <xdr:cNvSpPr txBox="1"/>
      </xdr:nvSpPr>
      <xdr:spPr>
        <a:xfrm>
          <a:off x="4914900" y="559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112776</xdr:rowOff>
    </xdr:from>
    <xdr:to>
      <xdr:col>20</xdr:col>
      <xdr:colOff>38100</xdr:colOff>
      <xdr:row>35</xdr:row>
      <xdr:rowOff>42926</xdr:rowOff>
    </xdr:to>
    <xdr:sp macro="" textlink="">
      <xdr:nvSpPr>
        <xdr:cNvPr id="85" name="楕円 84"/>
        <xdr:cNvSpPr/>
      </xdr:nvSpPr>
      <xdr:spPr>
        <a:xfrm>
          <a:off x="3937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53103</xdr:rowOff>
    </xdr:from>
    <xdr:ext cx="736600" cy="259045"/>
    <xdr:sp macro="" textlink="">
      <xdr:nvSpPr>
        <xdr:cNvPr id="86" name="テキスト ボックス 85"/>
        <xdr:cNvSpPr txBox="1"/>
      </xdr:nvSpPr>
      <xdr:spPr>
        <a:xfrm>
          <a:off x="3606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82567</xdr:rowOff>
    </xdr:from>
    <xdr:ext cx="762000" cy="259045"/>
    <xdr:sp macro="" textlink="">
      <xdr:nvSpPr>
        <xdr:cNvPr id="88" name="テキスト ボックス 87"/>
        <xdr:cNvSpPr txBox="1"/>
      </xdr:nvSpPr>
      <xdr:spPr>
        <a:xfrm>
          <a:off x="2717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119143</xdr:rowOff>
    </xdr:from>
    <xdr:ext cx="762000" cy="259045"/>
    <xdr:sp macro="" textlink="">
      <xdr:nvSpPr>
        <xdr:cNvPr id="90" name="テキスト ボックス 89"/>
        <xdr:cNvSpPr txBox="1"/>
      </xdr:nvSpPr>
      <xdr:spPr>
        <a:xfrm>
          <a:off x="1828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114571</xdr:rowOff>
    </xdr:from>
    <xdr:ext cx="762000" cy="259045"/>
    <xdr:sp macro="" textlink="">
      <xdr:nvSpPr>
        <xdr:cNvPr id="92" name="テキスト ボックス 91"/>
        <xdr:cNvSpPr txBox="1"/>
      </xdr:nvSpPr>
      <xdr:spPr>
        <a:xfrm>
          <a:off x="9398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経常収支比率は類似団体平均を下回っている。今後も事務事業の見直しや効率化、電子行政化を進め運営コストの削減に努めていく。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53521</xdr:rowOff>
    </xdr:to>
    <xdr:cxnSp macro="">
      <xdr:nvCxnSpPr>
        <xdr:cNvPr id="127" name="直線コネクタ 126"/>
        <xdr:cNvCxnSpPr/>
      </xdr:nvCxnSpPr>
      <xdr:spPr>
        <a:xfrm flipV="1">
          <a:off x="15671800" y="2614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143329</xdr:rowOff>
    </xdr:to>
    <xdr:cxnSp macro="">
      <xdr:nvCxnSpPr>
        <xdr:cNvPr id="130" name="直線コネクタ 129"/>
        <xdr:cNvCxnSpPr/>
      </xdr:nvCxnSpPr>
      <xdr:spPr>
        <a:xfrm flipV="1">
          <a:off x="14782800" y="26252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16</xdr:row>
      <xdr:rowOff>165100</xdr:rowOff>
    </xdr:to>
    <xdr:cxnSp macro="">
      <xdr:nvCxnSpPr>
        <xdr:cNvPr id="133" name="直線コネクタ 132"/>
        <xdr:cNvCxnSpPr/>
      </xdr:nvCxnSpPr>
      <xdr:spPr>
        <a:xfrm flipV="1">
          <a:off x="13893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37193</xdr:rowOff>
    </xdr:to>
    <xdr:cxnSp macro="">
      <xdr:nvCxnSpPr>
        <xdr:cNvPr id="136" name="直線コネクタ 135"/>
        <xdr:cNvCxnSpPr/>
      </xdr:nvCxnSpPr>
      <xdr:spPr>
        <a:xfrm flipV="1">
          <a:off x="13004800" y="290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0" name="楕円 149"/>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1" name="テキスト ボックス 150"/>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5" name="テキスト ボックス 154"/>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類似団体平均と比較すると人口１人当たりの決算額、標準財政規模に対する決算額の割合はやや高い状態にあるが、全国市町村平均では低い状態である。</a:t>
          </a:r>
        </a:p>
        <a:p>
          <a:r>
            <a:rPr kumimoji="1" lang="ja-JP" altLang="en-US" sz="1300">
              <a:latin typeface="ＭＳ Ｐゴシック" panose="020B0600070205080204" pitchFamily="50" charset="-128"/>
              <a:ea typeface="ＭＳ Ｐゴシック" panose="020B0600070205080204" pitchFamily="50" charset="-128"/>
            </a:rPr>
            <a:t>　人口の増加に伴い、各種医療費・障がい者に対する扶助費や年少人口の割合が高いことから、子ども子育て支援制度に係る費用が増加しているためである。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57</xdr:row>
      <xdr:rowOff>19050</xdr:rowOff>
    </xdr:to>
    <xdr:cxnSp macro="">
      <xdr:nvCxnSpPr>
        <xdr:cNvPr id="187" name="直線コネクタ 186"/>
        <xdr:cNvCxnSpPr/>
      </xdr:nvCxnSpPr>
      <xdr:spPr>
        <a:xfrm flipV="1">
          <a:off x="3987800" y="9677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31750</xdr:rowOff>
    </xdr:to>
    <xdr:cxnSp macro="">
      <xdr:nvCxnSpPr>
        <xdr:cNvPr id="190" name="直線コネクタ 189"/>
        <xdr:cNvCxnSpPr/>
      </xdr:nvCxnSpPr>
      <xdr:spPr>
        <a:xfrm flipV="1">
          <a:off x="3098800" y="979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101600</xdr:rowOff>
    </xdr:to>
    <xdr:cxnSp macro="">
      <xdr:nvCxnSpPr>
        <xdr:cNvPr id="193" name="直線コネクタ 192"/>
        <xdr:cNvCxnSpPr/>
      </xdr:nvCxnSpPr>
      <xdr:spPr>
        <a:xfrm flipV="1">
          <a:off x="2209800" y="9804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58</xdr:row>
      <xdr:rowOff>101600</xdr:rowOff>
    </xdr:to>
    <xdr:cxnSp macro="">
      <xdr:nvCxnSpPr>
        <xdr:cNvPr id="196" name="直線コネクタ 195"/>
        <xdr:cNvCxnSpPr/>
      </xdr:nvCxnSpPr>
      <xdr:spPr>
        <a:xfrm>
          <a:off x="1320800" y="1004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6" name="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7"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8" name="楕円 207"/>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9" name="テキスト ボックス 208"/>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0" name="楕円 209"/>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1" name="テキスト ボックス 210"/>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2" name="楕円 211"/>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3" name="テキスト ボックス 212"/>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4" name="楕円 213"/>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5" name="テキスト ボックス 214"/>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経常収支比率、決算額ともに類似団体平均を下回っている。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これは、医療保険業務を広域連合（負担金）で行っていることが主な要因である。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153670</xdr:rowOff>
    </xdr:from>
    <xdr:to>
      <xdr:col>82</xdr:col>
      <xdr:colOff>107950</xdr:colOff>
      <xdr:row>54</xdr:row>
      <xdr:rowOff>73660</xdr:rowOff>
    </xdr:to>
    <xdr:cxnSp macro="">
      <xdr:nvCxnSpPr>
        <xdr:cNvPr id="247" name="直線コネクタ 246"/>
        <xdr:cNvCxnSpPr/>
      </xdr:nvCxnSpPr>
      <xdr:spPr>
        <a:xfrm flipV="1">
          <a:off x="15671800" y="9240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130810</xdr:rowOff>
    </xdr:from>
    <xdr:to>
      <xdr:col>78</xdr:col>
      <xdr:colOff>69850</xdr:colOff>
      <xdr:row>54</xdr:row>
      <xdr:rowOff>73660</xdr:rowOff>
    </xdr:to>
    <xdr:cxnSp macro="">
      <xdr:nvCxnSpPr>
        <xdr:cNvPr id="250" name="直線コネクタ 249"/>
        <xdr:cNvCxnSpPr/>
      </xdr:nvCxnSpPr>
      <xdr:spPr>
        <a:xfrm>
          <a:off x="14782800" y="9217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130810</xdr:rowOff>
    </xdr:from>
    <xdr:to>
      <xdr:col>73</xdr:col>
      <xdr:colOff>180975</xdr:colOff>
      <xdr:row>54</xdr:row>
      <xdr:rowOff>12700</xdr:rowOff>
    </xdr:to>
    <xdr:cxnSp macro="">
      <xdr:nvCxnSpPr>
        <xdr:cNvPr id="253" name="直線コネクタ 252"/>
        <xdr:cNvCxnSpPr/>
      </xdr:nvCxnSpPr>
      <xdr:spPr>
        <a:xfrm flipV="1">
          <a:off x="13893800" y="921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50800</xdr:rowOff>
    </xdr:to>
    <xdr:cxnSp macro="">
      <xdr:nvCxnSpPr>
        <xdr:cNvPr id="256" name="直線コネクタ 255"/>
        <xdr:cNvCxnSpPr/>
      </xdr:nvCxnSpPr>
      <xdr:spPr>
        <a:xfrm flipV="1">
          <a:off x="13004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102870</xdr:rowOff>
    </xdr:from>
    <xdr:to>
      <xdr:col>82</xdr:col>
      <xdr:colOff>158750</xdr:colOff>
      <xdr:row>54</xdr:row>
      <xdr:rowOff>33020</xdr:rowOff>
    </xdr:to>
    <xdr:sp macro="" textlink="">
      <xdr:nvSpPr>
        <xdr:cNvPr id="266" name="楕円 265"/>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11447</xdr:rowOff>
    </xdr:from>
    <xdr:ext cx="762000" cy="259045"/>
    <xdr:sp macro="" textlink="">
      <xdr:nvSpPr>
        <xdr:cNvPr id="267" name="その他該当値テキスト"/>
        <xdr:cNvSpPr txBox="1"/>
      </xdr:nvSpPr>
      <xdr:spPr>
        <a:xfrm>
          <a:off x="16598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68" name="楕円 267"/>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69" name="テキスト ボックス 268"/>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80010</xdr:rowOff>
    </xdr:from>
    <xdr:to>
      <xdr:col>74</xdr:col>
      <xdr:colOff>31750</xdr:colOff>
      <xdr:row>54</xdr:row>
      <xdr:rowOff>10160</xdr:rowOff>
    </xdr:to>
    <xdr:sp macro="" textlink="">
      <xdr:nvSpPr>
        <xdr:cNvPr id="270" name="楕円 269"/>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20337</xdr:rowOff>
    </xdr:from>
    <xdr:ext cx="762000" cy="259045"/>
    <xdr:sp macro="" textlink="">
      <xdr:nvSpPr>
        <xdr:cNvPr id="271" name="テキスト ボックス 270"/>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2" name="楕円 27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3" name="テキスト ボックス 27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4" name="楕円 273"/>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5" name="テキスト ボックス 274"/>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サービスを確保しながら事務の効率化、コスト削減を図るため、隣接する町で一部事務組合を構成し、消防業務・清掃業務・葬斎業務を行っている。また、介護保険・国民健康保険・後期高齢者医療といった医療保険業務についても隣接する３町で構成する広域連合で事務を行っており、その負担金が補助費等の比率を高めている主な要因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85090</xdr:rowOff>
    </xdr:from>
    <xdr:to>
      <xdr:col>82</xdr:col>
      <xdr:colOff>107950</xdr:colOff>
      <xdr:row>39</xdr:row>
      <xdr:rowOff>168910</xdr:rowOff>
    </xdr:to>
    <xdr:cxnSp macro="">
      <xdr:nvCxnSpPr>
        <xdr:cNvPr id="308" name="直線コネクタ 307"/>
        <xdr:cNvCxnSpPr/>
      </xdr:nvCxnSpPr>
      <xdr:spPr>
        <a:xfrm flipV="1">
          <a:off x="15671800" y="6771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168910</xdr:rowOff>
    </xdr:from>
    <xdr:to>
      <xdr:col>78</xdr:col>
      <xdr:colOff>69850</xdr:colOff>
      <xdr:row>40</xdr:row>
      <xdr:rowOff>35560</xdr:rowOff>
    </xdr:to>
    <xdr:cxnSp macro="">
      <xdr:nvCxnSpPr>
        <xdr:cNvPr id="311" name="直線コネクタ 310"/>
        <xdr:cNvCxnSpPr/>
      </xdr:nvCxnSpPr>
      <xdr:spPr>
        <a:xfrm flipV="1">
          <a:off x="14782800" y="6855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40</xdr:row>
      <xdr:rowOff>35560</xdr:rowOff>
    </xdr:to>
    <xdr:cxnSp macro="">
      <xdr:nvCxnSpPr>
        <xdr:cNvPr id="314" name="直線コネクタ 313"/>
        <xdr:cNvCxnSpPr/>
      </xdr:nvCxnSpPr>
      <xdr:spPr>
        <a:xfrm>
          <a:off x="13893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40</xdr:row>
      <xdr:rowOff>88900</xdr:rowOff>
    </xdr:to>
    <xdr:cxnSp macro="">
      <xdr:nvCxnSpPr>
        <xdr:cNvPr id="317" name="直線コネクタ 316"/>
        <xdr:cNvCxnSpPr/>
      </xdr:nvCxnSpPr>
      <xdr:spPr>
        <a:xfrm flipV="1">
          <a:off x="13004800" y="6802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34290</xdr:rowOff>
    </xdr:from>
    <xdr:to>
      <xdr:col>82</xdr:col>
      <xdr:colOff>158750</xdr:colOff>
      <xdr:row>39</xdr:row>
      <xdr:rowOff>135890</xdr:rowOff>
    </xdr:to>
    <xdr:sp macro="" textlink="">
      <xdr:nvSpPr>
        <xdr:cNvPr id="327" name="楕円 326"/>
        <xdr:cNvSpPr/>
      </xdr:nvSpPr>
      <xdr:spPr>
        <a:xfrm>
          <a:off x="16459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6367</xdr:rowOff>
    </xdr:from>
    <xdr:ext cx="762000" cy="259045"/>
    <xdr:sp macro="" textlink="">
      <xdr:nvSpPr>
        <xdr:cNvPr id="328" name="補助費等該当値テキスト"/>
        <xdr:cNvSpPr txBox="1"/>
      </xdr:nvSpPr>
      <xdr:spPr>
        <a:xfrm>
          <a:off x="16598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118110</xdr:rowOff>
    </xdr:from>
    <xdr:to>
      <xdr:col>78</xdr:col>
      <xdr:colOff>120650</xdr:colOff>
      <xdr:row>40</xdr:row>
      <xdr:rowOff>48260</xdr:rowOff>
    </xdr:to>
    <xdr:sp macro="" textlink="">
      <xdr:nvSpPr>
        <xdr:cNvPr id="329" name="楕円 328"/>
        <xdr:cNvSpPr/>
      </xdr:nvSpPr>
      <xdr:spPr>
        <a:xfrm>
          <a:off x="15621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33037</xdr:rowOff>
    </xdr:from>
    <xdr:ext cx="736600" cy="259045"/>
    <xdr:sp macro="" textlink="">
      <xdr:nvSpPr>
        <xdr:cNvPr id="330" name="テキスト ボックス 329"/>
        <xdr:cNvSpPr txBox="1"/>
      </xdr:nvSpPr>
      <xdr:spPr>
        <a:xfrm>
          <a:off x="15290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156210</xdr:rowOff>
    </xdr:from>
    <xdr:to>
      <xdr:col>74</xdr:col>
      <xdr:colOff>31750</xdr:colOff>
      <xdr:row>40</xdr:row>
      <xdr:rowOff>86360</xdr:rowOff>
    </xdr:to>
    <xdr:sp macro="" textlink="">
      <xdr:nvSpPr>
        <xdr:cNvPr id="331" name="楕円 330"/>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71137</xdr:rowOff>
    </xdr:from>
    <xdr:ext cx="762000" cy="259045"/>
    <xdr:sp macro="" textlink="">
      <xdr:nvSpPr>
        <xdr:cNvPr id="332" name="テキスト ボックス 331"/>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3" name="楕円 332"/>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4" name="テキスト ボックス 333"/>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5" name="楕円 334"/>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36" name="テキスト ボックス 335"/>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生活基盤整備のため、大型ハード事業・インフラ事業を実施し地方債現在高が増加したが、その償還額のピーク経過後は元利償還額は減少傾向にある。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110998</xdr:rowOff>
    </xdr:to>
    <xdr:cxnSp macro="">
      <xdr:nvCxnSpPr>
        <xdr:cNvPr id="366" name="直線コネクタ 365"/>
        <xdr:cNvCxnSpPr/>
      </xdr:nvCxnSpPr>
      <xdr:spPr>
        <a:xfrm flipV="1">
          <a:off x="3987800" y="13244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120142</xdr:rowOff>
    </xdr:to>
    <xdr:cxnSp macro="">
      <xdr:nvCxnSpPr>
        <xdr:cNvPr id="369" name="直線コネクタ 368"/>
        <xdr:cNvCxnSpPr/>
      </xdr:nvCxnSpPr>
      <xdr:spPr>
        <a:xfrm flipV="1">
          <a:off x="3098800" y="13312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124713</xdr:rowOff>
    </xdr:to>
    <xdr:cxnSp macro="">
      <xdr:nvCxnSpPr>
        <xdr:cNvPr id="372" name="直線コネクタ 371"/>
        <xdr:cNvCxnSpPr/>
      </xdr:nvCxnSpPr>
      <xdr:spPr>
        <a:xfrm flipV="1">
          <a:off x="2209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124713</xdr:rowOff>
    </xdr:to>
    <xdr:cxnSp macro="">
      <xdr:nvCxnSpPr>
        <xdr:cNvPr id="375" name="直線コネクタ 374"/>
        <xdr:cNvCxnSpPr/>
      </xdr:nvCxnSpPr>
      <xdr:spPr>
        <a:xfrm>
          <a:off x="1320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5" name="楕円 384"/>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6"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7" name="楕円 386"/>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88" name="テキスト ボックス 387"/>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9" name="楕円 388"/>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90" name="テキスト ボックス 389"/>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1" name="楕円 390"/>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2" name="テキスト ボックス 39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3" name="楕円 392"/>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4" name="テキスト ボックス 39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経常収支比率は類似団体平均を下回っているものの、今後も事務事業の見直しや効率化を図り経常経費の削減に一層努めていく。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138430</xdr:rowOff>
    </xdr:from>
    <xdr:to>
      <xdr:col>82</xdr:col>
      <xdr:colOff>107950</xdr:colOff>
      <xdr:row>76</xdr:row>
      <xdr:rowOff>77470</xdr:rowOff>
    </xdr:to>
    <xdr:cxnSp macro="">
      <xdr:nvCxnSpPr>
        <xdr:cNvPr id="427" name="直線コネクタ 426"/>
        <xdr:cNvCxnSpPr/>
      </xdr:nvCxnSpPr>
      <xdr:spPr>
        <a:xfrm flipV="1">
          <a:off x="15671800" y="1282573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8889</xdr:rowOff>
    </xdr:to>
    <xdr:cxnSp macro="">
      <xdr:nvCxnSpPr>
        <xdr:cNvPr id="430" name="直線コネクタ 429"/>
        <xdr:cNvCxnSpPr/>
      </xdr:nvCxnSpPr>
      <xdr:spPr>
        <a:xfrm flipV="1">
          <a:off x="14782800" y="131076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100330</xdr:rowOff>
    </xdr:to>
    <xdr:cxnSp macro="">
      <xdr:nvCxnSpPr>
        <xdr:cNvPr id="433" name="直線コネクタ 432"/>
        <xdr:cNvCxnSpPr/>
      </xdr:nvCxnSpPr>
      <xdr:spPr>
        <a:xfrm flipV="1">
          <a:off x="13893800" y="13210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78</xdr:row>
      <xdr:rowOff>31750</xdr:rowOff>
    </xdr:to>
    <xdr:cxnSp macro="">
      <xdr:nvCxnSpPr>
        <xdr:cNvPr id="436" name="直線コネクタ 435"/>
        <xdr:cNvCxnSpPr/>
      </xdr:nvCxnSpPr>
      <xdr:spPr>
        <a:xfrm flipV="1">
          <a:off x="13004800" y="133019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87630</xdr:rowOff>
    </xdr:from>
    <xdr:to>
      <xdr:col>82</xdr:col>
      <xdr:colOff>158750</xdr:colOff>
      <xdr:row>75</xdr:row>
      <xdr:rowOff>17780</xdr:rowOff>
    </xdr:to>
    <xdr:sp macro="" textlink="">
      <xdr:nvSpPr>
        <xdr:cNvPr id="446" name="楕円 445"/>
        <xdr:cNvSpPr/>
      </xdr:nvSpPr>
      <xdr:spPr>
        <a:xfrm>
          <a:off x="16459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167657</xdr:rowOff>
    </xdr:from>
    <xdr:ext cx="762000" cy="259045"/>
    <xdr:sp macro="" textlink="">
      <xdr:nvSpPr>
        <xdr:cNvPr id="447" name="公債費以外該当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8" name="楕円 447"/>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49" name="テキスト ボックス 448"/>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0" name="楕円 449"/>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1" name="テキスト ボックス 450"/>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52" name="楕円 451"/>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161307</xdr:rowOff>
    </xdr:from>
    <xdr:ext cx="762000" cy="259045"/>
    <xdr:sp macro="" textlink="">
      <xdr:nvSpPr>
        <xdr:cNvPr id="453" name="テキスト ボックス 452"/>
        <xdr:cNvSpPr txBox="1"/>
      </xdr:nvSpPr>
      <xdr:spPr>
        <a:xfrm>
          <a:off x="13512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54" name="楕円 453"/>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92727</xdr:rowOff>
    </xdr:from>
    <xdr:ext cx="762000" cy="259045"/>
    <xdr:sp macro="" textlink="">
      <xdr:nvSpPr>
        <xdr:cNvPr id="455" name="テキスト ボックス 454"/>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62696</xdr:rowOff>
    </xdr:from>
    <xdr:to>
      <xdr:col>29</xdr:col>
      <xdr:colOff>127000</xdr:colOff>
      <xdr:row>17</xdr:row>
      <xdr:rowOff>85602</xdr:rowOff>
    </xdr:to>
    <xdr:cxnSp macro="">
      <xdr:nvCxnSpPr>
        <xdr:cNvPr id="52" name="直線コネクタ 51"/>
        <xdr:cNvCxnSpPr/>
      </xdr:nvCxnSpPr>
      <xdr:spPr bwMode="auto">
        <a:xfrm flipV="1">
          <a:off x="5003800" y="3024971"/>
          <a:ext cx="647700" cy="2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85602</xdr:rowOff>
    </xdr:from>
    <xdr:to>
      <xdr:col>26</xdr:col>
      <xdr:colOff>50800</xdr:colOff>
      <xdr:row>17</xdr:row>
      <xdr:rowOff>102296</xdr:rowOff>
    </xdr:to>
    <xdr:cxnSp macro="">
      <xdr:nvCxnSpPr>
        <xdr:cNvPr id="55" name="直線コネクタ 54"/>
        <xdr:cNvCxnSpPr/>
      </xdr:nvCxnSpPr>
      <xdr:spPr bwMode="auto">
        <a:xfrm flipV="1">
          <a:off x="4305300" y="3047877"/>
          <a:ext cx="698500" cy="1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102296</xdr:rowOff>
    </xdr:from>
    <xdr:to>
      <xdr:col>22</xdr:col>
      <xdr:colOff>114300</xdr:colOff>
      <xdr:row>17</xdr:row>
      <xdr:rowOff>122413</xdr:rowOff>
    </xdr:to>
    <xdr:cxnSp macro="">
      <xdr:nvCxnSpPr>
        <xdr:cNvPr id="58" name="直線コネクタ 57"/>
        <xdr:cNvCxnSpPr/>
      </xdr:nvCxnSpPr>
      <xdr:spPr bwMode="auto">
        <a:xfrm flipV="1">
          <a:off x="3606800" y="3064571"/>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122413</xdr:rowOff>
    </xdr:from>
    <xdr:to>
      <xdr:col>18</xdr:col>
      <xdr:colOff>177800</xdr:colOff>
      <xdr:row>17</xdr:row>
      <xdr:rowOff>154920</xdr:rowOff>
    </xdr:to>
    <xdr:cxnSp macro="">
      <xdr:nvCxnSpPr>
        <xdr:cNvPr id="61" name="直線コネクタ 60"/>
        <xdr:cNvCxnSpPr/>
      </xdr:nvCxnSpPr>
      <xdr:spPr bwMode="auto">
        <a:xfrm flipV="1">
          <a:off x="2908300" y="3084688"/>
          <a:ext cx="698500" cy="3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11896</xdr:rowOff>
    </xdr:from>
    <xdr:to>
      <xdr:col>29</xdr:col>
      <xdr:colOff>177800</xdr:colOff>
      <xdr:row>17</xdr:row>
      <xdr:rowOff>113496</xdr:rowOff>
    </xdr:to>
    <xdr:sp macro="" textlink="">
      <xdr:nvSpPr>
        <xdr:cNvPr id="71" name="楕円 70"/>
        <xdr:cNvSpPr/>
      </xdr:nvSpPr>
      <xdr:spPr bwMode="auto">
        <a:xfrm>
          <a:off x="5600700" y="297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28423</xdr:rowOff>
    </xdr:from>
    <xdr:ext cx="762000" cy="259045"/>
    <xdr:sp macro="" textlink="">
      <xdr:nvSpPr>
        <xdr:cNvPr id="72" name="人口1人当たり決算額の推移該当値テキスト130"/>
        <xdr:cNvSpPr txBox="1"/>
      </xdr:nvSpPr>
      <xdr:spPr>
        <a:xfrm>
          <a:off x="5740400" y="281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34802</xdr:rowOff>
    </xdr:from>
    <xdr:to>
      <xdr:col>26</xdr:col>
      <xdr:colOff>101600</xdr:colOff>
      <xdr:row>17</xdr:row>
      <xdr:rowOff>136402</xdr:rowOff>
    </xdr:to>
    <xdr:sp macro="" textlink="">
      <xdr:nvSpPr>
        <xdr:cNvPr id="73" name="楕円 72"/>
        <xdr:cNvSpPr/>
      </xdr:nvSpPr>
      <xdr:spPr bwMode="auto">
        <a:xfrm>
          <a:off x="4953000" y="299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146579</xdr:rowOff>
    </xdr:from>
    <xdr:ext cx="736600" cy="259045"/>
    <xdr:sp macro="" textlink="">
      <xdr:nvSpPr>
        <xdr:cNvPr id="74" name="テキスト ボックス 73"/>
        <xdr:cNvSpPr txBox="1"/>
      </xdr:nvSpPr>
      <xdr:spPr>
        <a:xfrm>
          <a:off x="4622800" y="276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51496</xdr:rowOff>
    </xdr:from>
    <xdr:to>
      <xdr:col>22</xdr:col>
      <xdr:colOff>165100</xdr:colOff>
      <xdr:row>17</xdr:row>
      <xdr:rowOff>153096</xdr:rowOff>
    </xdr:to>
    <xdr:sp macro="" textlink="">
      <xdr:nvSpPr>
        <xdr:cNvPr id="75" name="楕円 74"/>
        <xdr:cNvSpPr/>
      </xdr:nvSpPr>
      <xdr:spPr bwMode="auto">
        <a:xfrm>
          <a:off x="4254500" y="301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163273</xdr:rowOff>
    </xdr:from>
    <xdr:ext cx="762000" cy="259045"/>
    <xdr:sp macro="" textlink="">
      <xdr:nvSpPr>
        <xdr:cNvPr id="76" name="テキスト ボックス 75"/>
        <xdr:cNvSpPr txBox="1"/>
      </xdr:nvSpPr>
      <xdr:spPr>
        <a:xfrm>
          <a:off x="3924300" y="278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71613</xdr:rowOff>
    </xdr:from>
    <xdr:to>
      <xdr:col>19</xdr:col>
      <xdr:colOff>38100</xdr:colOff>
      <xdr:row>18</xdr:row>
      <xdr:rowOff>1763</xdr:rowOff>
    </xdr:to>
    <xdr:sp macro="" textlink="">
      <xdr:nvSpPr>
        <xdr:cNvPr id="77" name="楕円 76"/>
        <xdr:cNvSpPr/>
      </xdr:nvSpPr>
      <xdr:spPr bwMode="auto">
        <a:xfrm>
          <a:off x="3556000" y="303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11940</xdr:rowOff>
    </xdr:from>
    <xdr:ext cx="762000" cy="259045"/>
    <xdr:sp macro="" textlink="">
      <xdr:nvSpPr>
        <xdr:cNvPr id="78" name="テキスト ボックス 77"/>
        <xdr:cNvSpPr txBox="1"/>
      </xdr:nvSpPr>
      <xdr:spPr>
        <a:xfrm>
          <a:off x="3225800" y="28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104120</xdr:rowOff>
    </xdr:from>
    <xdr:to>
      <xdr:col>15</xdr:col>
      <xdr:colOff>101600</xdr:colOff>
      <xdr:row>18</xdr:row>
      <xdr:rowOff>34270</xdr:rowOff>
    </xdr:to>
    <xdr:sp macro="" textlink="">
      <xdr:nvSpPr>
        <xdr:cNvPr id="79" name="楕円 78"/>
        <xdr:cNvSpPr/>
      </xdr:nvSpPr>
      <xdr:spPr bwMode="auto">
        <a:xfrm>
          <a:off x="2857500" y="306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44447</xdr:rowOff>
    </xdr:from>
    <xdr:ext cx="762000" cy="259045"/>
    <xdr:sp macro="" textlink="">
      <xdr:nvSpPr>
        <xdr:cNvPr id="80" name="テキスト ボックス 79"/>
        <xdr:cNvSpPr txBox="1"/>
      </xdr:nvSpPr>
      <xdr:spPr>
        <a:xfrm>
          <a:off x="2527300" y="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186910</xdr:rowOff>
    </xdr:from>
    <xdr:to>
      <xdr:col>29</xdr:col>
      <xdr:colOff>127000</xdr:colOff>
      <xdr:row>35</xdr:row>
      <xdr:rowOff>215419</xdr:rowOff>
    </xdr:to>
    <xdr:cxnSp macro="">
      <xdr:nvCxnSpPr>
        <xdr:cNvPr id="115" name="直線コネクタ 114"/>
        <xdr:cNvCxnSpPr/>
      </xdr:nvCxnSpPr>
      <xdr:spPr bwMode="auto">
        <a:xfrm flipV="1">
          <a:off x="5003800" y="6797260"/>
          <a:ext cx="647700" cy="2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215419</xdr:rowOff>
    </xdr:from>
    <xdr:to>
      <xdr:col>26</xdr:col>
      <xdr:colOff>50800</xdr:colOff>
      <xdr:row>35</xdr:row>
      <xdr:rowOff>238982</xdr:rowOff>
    </xdr:to>
    <xdr:cxnSp macro="">
      <xdr:nvCxnSpPr>
        <xdr:cNvPr id="118" name="直線コネクタ 117"/>
        <xdr:cNvCxnSpPr/>
      </xdr:nvCxnSpPr>
      <xdr:spPr bwMode="auto">
        <a:xfrm flipV="1">
          <a:off x="4305300" y="6825769"/>
          <a:ext cx="698500" cy="2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238982</xdr:rowOff>
    </xdr:from>
    <xdr:to>
      <xdr:col>22</xdr:col>
      <xdr:colOff>114300</xdr:colOff>
      <xdr:row>35</xdr:row>
      <xdr:rowOff>301699</xdr:rowOff>
    </xdr:to>
    <xdr:cxnSp macro="">
      <xdr:nvCxnSpPr>
        <xdr:cNvPr id="121" name="直線コネクタ 120"/>
        <xdr:cNvCxnSpPr/>
      </xdr:nvCxnSpPr>
      <xdr:spPr bwMode="auto">
        <a:xfrm flipV="1">
          <a:off x="3606800" y="6849332"/>
          <a:ext cx="698500" cy="6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261107</xdr:rowOff>
    </xdr:from>
    <xdr:to>
      <xdr:col>18</xdr:col>
      <xdr:colOff>177800</xdr:colOff>
      <xdr:row>35</xdr:row>
      <xdr:rowOff>301699</xdr:rowOff>
    </xdr:to>
    <xdr:cxnSp macro="">
      <xdr:nvCxnSpPr>
        <xdr:cNvPr id="124" name="直線コネクタ 123"/>
        <xdr:cNvCxnSpPr/>
      </xdr:nvCxnSpPr>
      <xdr:spPr bwMode="auto">
        <a:xfrm>
          <a:off x="2908300" y="6871457"/>
          <a:ext cx="698500" cy="4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136110</xdr:rowOff>
    </xdr:from>
    <xdr:to>
      <xdr:col>29</xdr:col>
      <xdr:colOff>177800</xdr:colOff>
      <xdr:row>35</xdr:row>
      <xdr:rowOff>237710</xdr:rowOff>
    </xdr:to>
    <xdr:sp macro="" textlink="">
      <xdr:nvSpPr>
        <xdr:cNvPr id="134" name="楕円 133"/>
        <xdr:cNvSpPr/>
      </xdr:nvSpPr>
      <xdr:spPr bwMode="auto">
        <a:xfrm>
          <a:off x="5600700" y="674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324087</xdr:rowOff>
    </xdr:from>
    <xdr:ext cx="762000" cy="259045"/>
    <xdr:sp macro="" textlink="">
      <xdr:nvSpPr>
        <xdr:cNvPr id="135" name="人口1人当たり決算額の推移該当値テキスト445"/>
        <xdr:cNvSpPr txBox="1"/>
      </xdr:nvSpPr>
      <xdr:spPr>
        <a:xfrm>
          <a:off x="5740400" y="659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164619</xdr:rowOff>
    </xdr:from>
    <xdr:to>
      <xdr:col>26</xdr:col>
      <xdr:colOff>101600</xdr:colOff>
      <xdr:row>35</xdr:row>
      <xdr:rowOff>266219</xdr:rowOff>
    </xdr:to>
    <xdr:sp macro="" textlink="">
      <xdr:nvSpPr>
        <xdr:cNvPr id="136" name="楕円 135"/>
        <xdr:cNvSpPr/>
      </xdr:nvSpPr>
      <xdr:spPr bwMode="auto">
        <a:xfrm>
          <a:off x="4953000" y="6774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276396</xdr:rowOff>
    </xdr:from>
    <xdr:ext cx="736600" cy="259045"/>
    <xdr:sp macro="" textlink="">
      <xdr:nvSpPr>
        <xdr:cNvPr id="137" name="テキスト ボックス 136"/>
        <xdr:cNvSpPr txBox="1"/>
      </xdr:nvSpPr>
      <xdr:spPr>
        <a:xfrm>
          <a:off x="4622800" y="6543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188182</xdr:rowOff>
    </xdr:from>
    <xdr:to>
      <xdr:col>22</xdr:col>
      <xdr:colOff>165100</xdr:colOff>
      <xdr:row>35</xdr:row>
      <xdr:rowOff>289782</xdr:rowOff>
    </xdr:to>
    <xdr:sp macro="" textlink="">
      <xdr:nvSpPr>
        <xdr:cNvPr id="138" name="楕円 137"/>
        <xdr:cNvSpPr/>
      </xdr:nvSpPr>
      <xdr:spPr bwMode="auto">
        <a:xfrm>
          <a:off x="4254500" y="679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299959</xdr:rowOff>
    </xdr:from>
    <xdr:ext cx="762000" cy="259045"/>
    <xdr:sp macro="" textlink="">
      <xdr:nvSpPr>
        <xdr:cNvPr id="139" name="テキスト ボックス 138"/>
        <xdr:cNvSpPr txBox="1"/>
      </xdr:nvSpPr>
      <xdr:spPr>
        <a:xfrm>
          <a:off x="3924300" y="656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250899</xdr:rowOff>
    </xdr:from>
    <xdr:to>
      <xdr:col>19</xdr:col>
      <xdr:colOff>38100</xdr:colOff>
      <xdr:row>36</xdr:row>
      <xdr:rowOff>9599</xdr:rowOff>
    </xdr:to>
    <xdr:sp macro="" textlink="">
      <xdr:nvSpPr>
        <xdr:cNvPr id="140" name="楕円 139"/>
        <xdr:cNvSpPr/>
      </xdr:nvSpPr>
      <xdr:spPr bwMode="auto">
        <a:xfrm>
          <a:off x="3556000" y="686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19776</xdr:rowOff>
    </xdr:from>
    <xdr:ext cx="762000" cy="259045"/>
    <xdr:sp macro="" textlink="">
      <xdr:nvSpPr>
        <xdr:cNvPr id="141" name="テキスト ボックス 140"/>
        <xdr:cNvSpPr txBox="1"/>
      </xdr:nvSpPr>
      <xdr:spPr>
        <a:xfrm>
          <a:off x="3225800" y="663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210307</xdr:rowOff>
    </xdr:from>
    <xdr:to>
      <xdr:col>15</xdr:col>
      <xdr:colOff>101600</xdr:colOff>
      <xdr:row>35</xdr:row>
      <xdr:rowOff>311907</xdr:rowOff>
    </xdr:to>
    <xdr:sp macro="" textlink="">
      <xdr:nvSpPr>
        <xdr:cNvPr id="142" name="楕円 141"/>
        <xdr:cNvSpPr/>
      </xdr:nvSpPr>
      <xdr:spPr bwMode="auto">
        <a:xfrm>
          <a:off x="2857500" y="682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322084</xdr:rowOff>
    </xdr:from>
    <xdr:ext cx="762000" cy="259045"/>
    <xdr:sp macro="" textlink="">
      <xdr:nvSpPr>
        <xdr:cNvPr id="143" name="テキスト ボックス 142"/>
        <xdr:cNvSpPr txBox="1"/>
      </xdr:nvSpPr>
      <xdr:spPr>
        <a:xfrm>
          <a:off x="2527300" y="65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10,065
68.50
9,621,643
9,254,458
289,016
3,734,367
6,237,493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53696</xdr:rowOff>
    </xdr:from>
    <xdr:to>
      <xdr:col>24</xdr:col>
      <xdr:colOff>63500</xdr:colOff>
      <xdr:row>35</xdr:row>
      <xdr:rowOff>64587</xdr:rowOff>
    </xdr:to>
    <xdr:cxnSp macro="">
      <xdr:nvCxnSpPr>
        <xdr:cNvPr id="58" name="直線コネクタ 57"/>
        <xdr:cNvCxnSpPr/>
      </xdr:nvCxnSpPr>
      <xdr:spPr>
        <a:xfrm flipV="1">
          <a:off x="3797300" y="6054446"/>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64587</xdr:rowOff>
    </xdr:from>
    <xdr:to>
      <xdr:col>19</xdr:col>
      <xdr:colOff>177800</xdr:colOff>
      <xdr:row>36</xdr:row>
      <xdr:rowOff>945</xdr:rowOff>
    </xdr:to>
    <xdr:cxnSp macro="">
      <xdr:nvCxnSpPr>
        <xdr:cNvPr id="61" name="直線コネクタ 60"/>
        <xdr:cNvCxnSpPr/>
      </xdr:nvCxnSpPr>
      <xdr:spPr>
        <a:xfrm flipV="1">
          <a:off x="2908300" y="6065337"/>
          <a:ext cx="889000" cy="10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945</xdr:rowOff>
    </xdr:from>
    <xdr:to>
      <xdr:col>15</xdr:col>
      <xdr:colOff>50800</xdr:colOff>
      <xdr:row>36</xdr:row>
      <xdr:rowOff>1905</xdr:rowOff>
    </xdr:to>
    <xdr:cxnSp macro="">
      <xdr:nvCxnSpPr>
        <xdr:cNvPr id="64" name="直線コネクタ 63"/>
        <xdr:cNvCxnSpPr/>
      </xdr:nvCxnSpPr>
      <xdr:spPr>
        <a:xfrm flipV="1">
          <a:off x="2019300" y="617314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1905</xdr:rowOff>
    </xdr:from>
    <xdr:to>
      <xdr:col>10</xdr:col>
      <xdr:colOff>114300</xdr:colOff>
      <xdr:row>36</xdr:row>
      <xdr:rowOff>19562</xdr:rowOff>
    </xdr:to>
    <xdr:cxnSp macro="">
      <xdr:nvCxnSpPr>
        <xdr:cNvPr id="67" name="直線コネクタ 66"/>
        <xdr:cNvCxnSpPr/>
      </xdr:nvCxnSpPr>
      <xdr:spPr>
        <a:xfrm flipV="1">
          <a:off x="1130300" y="6174105"/>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2896</xdr:rowOff>
    </xdr:from>
    <xdr:to>
      <xdr:col>24</xdr:col>
      <xdr:colOff>114300</xdr:colOff>
      <xdr:row>35</xdr:row>
      <xdr:rowOff>104496</xdr:rowOff>
    </xdr:to>
    <xdr:sp macro="" textlink="">
      <xdr:nvSpPr>
        <xdr:cNvPr id="77" name="楕円 76"/>
        <xdr:cNvSpPr/>
      </xdr:nvSpPr>
      <xdr:spPr>
        <a:xfrm>
          <a:off x="4584700" y="60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25773</xdr:rowOff>
    </xdr:from>
    <xdr:ext cx="599010" cy="259045"/>
    <xdr:sp macro="" textlink="">
      <xdr:nvSpPr>
        <xdr:cNvPr id="78" name="人件費該当値テキスト"/>
        <xdr:cNvSpPr txBox="1"/>
      </xdr:nvSpPr>
      <xdr:spPr>
        <a:xfrm>
          <a:off x="4686300" y="585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13787</xdr:rowOff>
    </xdr:from>
    <xdr:to>
      <xdr:col>20</xdr:col>
      <xdr:colOff>38100</xdr:colOff>
      <xdr:row>35</xdr:row>
      <xdr:rowOff>115387</xdr:rowOff>
    </xdr:to>
    <xdr:sp macro="" textlink="">
      <xdr:nvSpPr>
        <xdr:cNvPr id="79" name="楕円 78"/>
        <xdr:cNvSpPr/>
      </xdr:nvSpPr>
      <xdr:spPr>
        <a:xfrm>
          <a:off x="3746500" y="60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131914</xdr:rowOff>
    </xdr:from>
    <xdr:ext cx="599010" cy="259045"/>
    <xdr:sp macro="" textlink="">
      <xdr:nvSpPr>
        <xdr:cNvPr id="80" name="テキスト ボックス 79"/>
        <xdr:cNvSpPr txBox="1"/>
      </xdr:nvSpPr>
      <xdr:spPr>
        <a:xfrm>
          <a:off x="3497795" y="578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121595</xdr:rowOff>
    </xdr:from>
    <xdr:to>
      <xdr:col>15</xdr:col>
      <xdr:colOff>101600</xdr:colOff>
      <xdr:row>36</xdr:row>
      <xdr:rowOff>51745</xdr:rowOff>
    </xdr:to>
    <xdr:sp macro="" textlink="">
      <xdr:nvSpPr>
        <xdr:cNvPr id="81" name="楕円 80"/>
        <xdr:cNvSpPr/>
      </xdr:nvSpPr>
      <xdr:spPr>
        <a:xfrm>
          <a:off x="2857500" y="61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68272</xdr:rowOff>
    </xdr:from>
    <xdr:ext cx="599010" cy="259045"/>
    <xdr:sp macro="" textlink="">
      <xdr:nvSpPr>
        <xdr:cNvPr id="82" name="テキスト ボックス 81"/>
        <xdr:cNvSpPr txBox="1"/>
      </xdr:nvSpPr>
      <xdr:spPr>
        <a:xfrm>
          <a:off x="2608795" y="589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122555</xdr:rowOff>
    </xdr:from>
    <xdr:to>
      <xdr:col>10</xdr:col>
      <xdr:colOff>165100</xdr:colOff>
      <xdr:row>36</xdr:row>
      <xdr:rowOff>52705</xdr:rowOff>
    </xdr:to>
    <xdr:sp macro="" textlink="">
      <xdr:nvSpPr>
        <xdr:cNvPr id="83" name="楕円 82"/>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69232</xdr:rowOff>
    </xdr:from>
    <xdr:ext cx="599010" cy="259045"/>
    <xdr:sp macro="" textlink="">
      <xdr:nvSpPr>
        <xdr:cNvPr id="84" name="テキスト ボックス 83"/>
        <xdr:cNvSpPr txBox="1"/>
      </xdr:nvSpPr>
      <xdr:spPr>
        <a:xfrm>
          <a:off x="1719795" y="58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140212</xdr:rowOff>
    </xdr:from>
    <xdr:to>
      <xdr:col>6</xdr:col>
      <xdr:colOff>38100</xdr:colOff>
      <xdr:row>36</xdr:row>
      <xdr:rowOff>70362</xdr:rowOff>
    </xdr:to>
    <xdr:sp macro="" textlink="">
      <xdr:nvSpPr>
        <xdr:cNvPr id="85" name="楕円 84"/>
        <xdr:cNvSpPr/>
      </xdr:nvSpPr>
      <xdr:spPr>
        <a:xfrm>
          <a:off x="1079500" y="61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86889</xdr:rowOff>
    </xdr:from>
    <xdr:ext cx="599010" cy="259045"/>
    <xdr:sp macro="" textlink="">
      <xdr:nvSpPr>
        <xdr:cNvPr id="86" name="テキスト ボックス 85"/>
        <xdr:cNvSpPr txBox="1"/>
      </xdr:nvSpPr>
      <xdr:spPr>
        <a:xfrm>
          <a:off x="830795" y="591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115826</xdr:rowOff>
    </xdr:from>
    <xdr:to>
      <xdr:col>24</xdr:col>
      <xdr:colOff>63500</xdr:colOff>
      <xdr:row>57</xdr:row>
      <xdr:rowOff>129839</xdr:rowOff>
    </xdr:to>
    <xdr:cxnSp macro="">
      <xdr:nvCxnSpPr>
        <xdr:cNvPr id="116" name="直線コネクタ 115"/>
        <xdr:cNvCxnSpPr/>
      </xdr:nvCxnSpPr>
      <xdr:spPr>
        <a:xfrm flipV="1">
          <a:off x="3797300" y="9888476"/>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12621</xdr:rowOff>
    </xdr:from>
    <xdr:to>
      <xdr:col>19</xdr:col>
      <xdr:colOff>177800</xdr:colOff>
      <xdr:row>57</xdr:row>
      <xdr:rowOff>129839</xdr:rowOff>
    </xdr:to>
    <xdr:cxnSp macro="">
      <xdr:nvCxnSpPr>
        <xdr:cNvPr id="119" name="直線コネクタ 118"/>
        <xdr:cNvCxnSpPr/>
      </xdr:nvCxnSpPr>
      <xdr:spPr>
        <a:xfrm>
          <a:off x="2908300" y="9785271"/>
          <a:ext cx="889000" cy="1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xdr:rowOff>
    </xdr:from>
    <xdr:to>
      <xdr:col>15</xdr:col>
      <xdr:colOff>50800</xdr:colOff>
      <xdr:row>57</xdr:row>
      <xdr:rowOff>112275</xdr:rowOff>
    </xdr:to>
    <xdr:cxnSp macro="">
      <xdr:nvCxnSpPr>
        <xdr:cNvPr id="122" name="直線コネクタ 121"/>
        <xdr:cNvCxnSpPr/>
      </xdr:nvCxnSpPr>
      <xdr:spPr>
        <a:xfrm flipV="1">
          <a:off x="2019300" y="9785271"/>
          <a:ext cx="889000" cy="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97775</xdr:rowOff>
    </xdr:from>
    <xdr:to>
      <xdr:col>10</xdr:col>
      <xdr:colOff>114300</xdr:colOff>
      <xdr:row>57</xdr:row>
      <xdr:rowOff>112275</xdr:rowOff>
    </xdr:to>
    <xdr:cxnSp macro="">
      <xdr:nvCxnSpPr>
        <xdr:cNvPr id="125" name="直線コネクタ 124"/>
        <xdr:cNvCxnSpPr/>
      </xdr:nvCxnSpPr>
      <xdr:spPr>
        <a:xfrm>
          <a:off x="1130300" y="987042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65026</xdr:rowOff>
    </xdr:from>
    <xdr:to>
      <xdr:col>24</xdr:col>
      <xdr:colOff>114300</xdr:colOff>
      <xdr:row>57</xdr:row>
      <xdr:rowOff>166626</xdr:rowOff>
    </xdr:to>
    <xdr:sp macro="" textlink="">
      <xdr:nvSpPr>
        <xdr:cNvPr id="135" name="楕円 134"/>
        <xdr:cNvSpPr/>
      </xdr:nvSpPr>
      <xdr:spPr>
        <a:xfrm>
          <a:off x="4584700" y="98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43453</xdr:rowOff>
    </xdr:from>
    <xdr:ext cx="534377" cy="259045"/>
    <xdr:sp macro="" textlink="">
      <xdr:nvSpPr>
        <xdr:cNvPr id="136" name="物件費該当値テキスト"/>
        <xdr:cNvSpPr txBox="1"/>
      </xdr:nvSpPr>
      <xdr:spPr>
        <a:xfrm>
          <a:off x="4686300" y="98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79039</xdr:rowOff>
    </xdr:from>
    <xdr:to>
      <xdr:col>20</xdr:col>
      <xdr:colOff>38100</xdr:colOff>
      <xdr:row>58</xdr:row>
      <xdr:rowOff>9189</xdr:rowOff>
    </xdr:to>
    <xdr:sp macro="" textlink="">
      <xdr:nvSpPr>
        <xdr:cNvPr id="137" name="楕円 136"/>
        <xdr:cNvSpPr/>
      </xdr:nvSpPr>
      <xdr:spPr>
        <a:xfrm>
          <a:off x="3746500" y="98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316</xdr:rowOff>
    </xdr:from>
    <xdr:ext cx="534377" cy="259045"/>
    <xdr:sp macro="" textlink="">
      <xdr:nvSpPr>
        <xdr:cNvPr id="138" name="テキスト ボックス 137"/>
        <xdr:cNvSpPr txBox="1"/>
      </xdr:nvSpPr>
      <xdr:spPr>
        <a:xfrm>
          <a:off x="3530111" y="99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133271</xdr:rowOff>
    </xdr:from>
    <xdr:to>
      <xdr:col>15</xdr:col>
      <xdr:colOff>101600</xdr:colOff>
      <xdr:row>57</xdr:row>
      <xdr:rowOff>63421</xdr:rowOff>
    </xdr:to>
    <xdr:sp macro="" textlink="">
      <xdr:nvSpPr>
        <xdr:cNvPr id="139" name="楕円 138"/>
        <xdr:cNvSpPr/>
      </xdr:nvSpPr>
      <xdr:spPr>
        <a:xfrm>
          <a:off x="2857500" y="97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79948</xdr:rowOff>
    </xdr:from>
    <xdr:ext cx="534377" cy="259045"/>
    <xdr:sp macro="" textlink="">
      <xdr:nvSpPr>
        <xdr:cNvPr id="140" name="テキスト ボックス 139"/>
        <xdr:cNvSpPr txBox="1"/>
      </xdr:nvSpPr>
      <xdr:spPr>
        <a:xfrm>
          <a:off x="2641111" y="950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61475</xdr:rowOff>
    </xdr:from>
    <xdr:to>
      <xdr:col>10</xdr:col>
      <xdr:colOff>165100</xdr:colOff>
      <xdr:row>57</xdr:row>
      <xdr:rowOff>163075</xdr:rowOff>
    </xdr:to>
    <xdr:sp macro="" textlink="">
      <xdr:nvSpPr>
        <xdr:cNvPr id="141" name="楕円 140"/>
        <xdr:cNvSpPr/>
      </xdr:nvSpPr>
      <xdr:spPr>
        <a:xfrm>
          <a:off x="1968500" y="98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154202</xdr:rowOff>
    </xdr:from>
    <xdr:ext cx="534377" cy="259045"/>
    <xdr:sp macro="" textlink="">
      <xdr:nvSpPr>
        <xdr:cNvPr id="142" name="テキスト ボックス 141"/>
        <xdr:cNvSpPr txBox="1"/>
      </xdr:nvSpPr>
      <xdr:spPr>
        <a:xfrm>
          <a:off x="1752111" y="99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46975</xdr:rowOff>
    </xdr:from>
    <xdr:to>
      <xdr:col>6</xdr:col>
      <xdr:colOff>38100</xdr:colOff>
      <xdr:row>57</xdr:row>
      <xdr:rowOff>148575</xdr:rowOff>
    </xdr:to>
    <xdr:sp macro="" textlink="">
      <xdr:nvSpPr>
        <xdr:cNvPr id="143" name="楕円 142"/>
        <xdr:cNvSpPr/>
      </xdr:nvSpPr>
      <xdr:spPr>
        <a:xfrm>
          <a:off x="1079500" y="98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165102</xdr:rowOff>
    </xdr:from>
    <xdr:ext cx="534377" cy="259045"/>
    <xdr:sp macro="" textlink="">
      <xdr:nvSpPr>
        <xdr:cNvPr id="144" name="テキスト ボックス 143"/>
        <xdr:cNvSpPr txBox="1"/>
      </xdr:nvSpPr>
      <xdr:spPr>
        <a:xfrm>
          <a:off x="863111" y="959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170370</xdr:rowOff>
    </xdr:from>
    <xdr:to>
      <xdr:col>24</xdr:col>
      <xdr:colOff>63500</xdr:colOff>
      <xdr:row>75</xdr:row>
      <xdr:rowOff>136195</xdr:rowOff>
    </xdr:to>
    <xdr:cxnSp macro="">
      <xdr:nvCxnSpPr>
        <xdr:cNvPr id="173" name="直線コネクタ 172"/>
        <xdr:cNvCxnSpPr/>
      </xdr:nvCxnSpPr>
      <xdr:spPr>
        <a:xfrm>
          <a:off x="3797300" y="12857670"/>
          <a:ext cx="838200" cy="1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170370</xdr:rowOff>
    </xdr:from>
    <xdr:to>
      <xdr:col>19</xdr:col>
      <xdr:colOff>177800</xdr:colOff>
      <xdr:row>76</xdr:row>
      <xdr:rowOff>63652</xdr:rowOff>
    </xdr:to>
    <xdr:cxnSp macro="">
      <xdr:nvCxnSpPr>
        <xdr:cNvPr id="176" name="直線コネクタ 175"/>
        <xdr:cNvCxnSpPr/>
      </xdr:nvCxnSpPr>
      <xdr:spPr>
        <a:xfrm flipV="1">
          <a:off x="2908300" y="12857670"/>
          <a:ext cx="8890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113411</xdr:rowOff>
    </xdr:from>
    <xdr:to>
      <xdr:col>15</xdr:col>
      <xdr:colOff>50800</xdr:colOff>
      <xdr:row>76</xdr:row>
      <xdr:rowOff>63652</xdr:rowOff>
    </xdr:to>
    <xdr:cxnSp macro="">
      <xdr:nvCxnSpPr>
        <xdr:cNvPr id="179" name="直線コネクタ 178"/>
        <xdr:cNvCxnSpPr/>
      </xdr:nvCxnSpPr>
      <xdr:spPr>
        <a:xfrm>
          <a:off x="2019300" y="12972161"/>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45898</xdr:rowOff>
    </xdr:from>
    <xdr:to>
      <xdr:col>10</xdr:col>
      <xdr:colOff>114300</xdr:colOff>
      <xdr:row>75</xdr:row>
      <xdr:rowOff>113411</xdr:rowOff>
    </xdr:to>
    <xdr:cxnSp macro="">
      <xdr:nvCxnSpPr>
        <xdr:cNvPr id="182" name="直線コネクタ 181"/>
        <xdr:cNvCxnSpPr/>
      </xdr:nvCxnSpPr>
      <xdr:spPr>
        <a:xfrm>
          <a:off x="1130300" y="12904648"/>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85395</xdr:rowOff>
    </xdr:from>
    <xdr:to>
      <xdr:col>24</xdr:col>
      <xdr:colOff>114300</xdr:colOff>
      <xdr:row>76</xdr:row>
      <xdr:rowOff>15545</xdr:rowOff>
    </xdr:to>
    <xdr:sp macro="" textlink="">
      <xdr:nvSpPr>
        <xdr:cNvPr id="192" name="楕円 191"/>
        <xdr:cNvSpPr/>
      </xdr:nvSpPr>
      <xdr:spPr>
        <a:xfrm>
          <a:off x="4584700" y="129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108272</xdr:rowOff>
    </xdr:from>
    <xdr:ext cx="534377" cy="259045"/>
    <xdr:sp macro="" textlink="">
      <xdr:nvSpPr>
        <xdr:cNvPr id="193" name="維持補修費該当値テキスト"/>
        <xdr:cNvSpPr txBox="1"/>
      </xdr:nvSpPr>
      <xdr:spPr>
        <a:xfrm>
          <a:off x="4686300"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119570</xdr:rowOff>
    </xdr:from>
    <xdr:to>
      <xdr:col>20</xdr:col>
      <xdr:colOff>38100</xdr:colOff>
      <xdr:row>75</xdr:row>
      <xdr:rowOff>49720</xdr:rowOff>
    </xdr:to>
    <xdr:sp macro="" textlink="">
      <xdr:nvSpPr>
        <xdr:cNvPr id="194" name="楕円 193"/>
        <xdr:cNvSpPr/>
      </xdr:nvSpPr>
      <xdr:spPr>
        <a:xfrm>
          <a:off x="3746500" y="12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66247</xdr:rowOff>
    </xdr:from>
    <xdr:ext cx="534377" cy="259045"/>
    <xdr:sp macro="" textlink="">
      <xdr:nvSpPr>
        <xdr:cNvPr id="195" name="テキスト ボックス 194"/>
        <xdr:cNvSpPr txBox="1"/>
      </xdr:nvSpPr>
      <xdr:spPr>
        <a:xfrm>
          <a:off x="3530111" y="125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12852</xdr:rowOff>
    </xdr:from>
    <xdr:to>
      <xdr:col>15</xdr:col>
      <xdr:colOff>101600</xdr:colOff>
      <xdr:row>76</xdr:row>
      <xdr:rowOff>114452</xdr:rowOff>
    </xdr:to>
    <xdr:sp macro="" textlink="">
      <xdr:nvSpPr>
        <xdr:cNvPr id="196" name="楕円 195"/>
        <xdr:cNvSpPr/>
      </xdr:nvSpPr>
      <xdr:spPr>
        <a:xfrm>
          <a:off x="2857500" y="13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130980</xdr:rowOff>
    </xdr:from>
    <xdr:ext cx="534377" cy="259045"/>
    <xdr:sp macro="" textlink="">
      <xdr:nvSpPr>
        <xdr:cNvPr id="197" name="テキスト ボックス 196"/>
        <xdr:cNvSpPr txBox="1"/>
      </xdr:nvSpPr>
      <xdr:spPr>
        <a:xfrm>
          <a:off x="2641111" y="128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62611</xdr:rowOff>
    </xdr:from>
    <xdr:to>
      <xdr:col>10</xdr:col>
      <xdr:colOff>165100</xdr:colOff>
      <xdr:row>75</xdr:row>
      <xdr:rowOff>164210</xdr:rowOff>
    </xdr:to>
    <xdr:sp macro="" textlink="">
      <xdr:nvSpPr>
        <xdr:cNvPr id="198" name="楕円 197"/>
        <xdr:cNvSpPr/>
      </xdr:nvSpPr>
      <xdr:spPr>
        <a:xfrm>
          <a:off x="1968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9288</xdr:rowOff>
    </xdr:from>
    <xdr:ext cx="534377" cy="259045"/>
    <xdr:sp macro="" textlink="">
      <xdr:nvSpPr>
        <xdr:cNvPr id="199" name="テキスト ボックス 198"/>
        <xdr:cNvSpPr txBox="1"/>
      </xdr:nvSpPr>
      <xdr:spPr>
        <a:xfrm>
          <a:off x="1752111" y="126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166548</xdr:rowOff>
    </xdr:from>
    <xdr:to>
      <xdr:col>6</xdr:col>
      <xdr:colOff>38100</xdr:colOff>
      <xdr:row>75</xdr:row>
      <xdr:rowOff>96698</xdr:rowOff>
    </xdr:to>
    <xdr:sp macro="" textlink="">
      <xdr:nvSpPr>
        <xdr:cNvPr id="200" name="楕円 199"/>
        <xdr:cNvSpPr/>
      </xdr:nvSpPr>
      <xdr:spPr>
        <a:xfrm>
          <a:off x="1079500" y="128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113225</xdr:rowOff>
    </xdr:from>
    <xdr:ext cx="534377" cy="259045"/>
    <xdr:sp macro="" textlink="">
      <xdr:nvSpPr>
        <xdr:cNvPr id="201" name="テキスト ボックス 200"/>
        <xdr:cNvSpPr txBox="1"/>
      </xdr:nvSpPr>
      <xdr:spPr>
        <a:xfrm>
          <a:off x="863111" y="126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57317</xdr:rowOff>
    </xdr:from>
    <xdr:to>
      <xdr:col>24</xdr:col>
      <xdr:colOff>63500</xdr:colOff>
      <xdr:row>96</xdr:row>
      <xdr:rowOff>65024</xdr:rowOff>
    </xdr:to>
    <xdr:cxnSp macro="">
      <xdr:nvCxnSpPr>
        <xdr:cNvPr id="233" name="直線コネクタ 232"/>
        <xdr:cNvCxnSpPr/>
      </xdr:nvCxnSpPr>
      <xdr:spPr>
        <a:xfrm>
          <a:off x="3797300" y="16516517"/>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57317</xdr:rowOff>
    </xdr:from>
    <xdr:to>
      <xdr:col>19</xdr:col>
      <xdr:colOff>177800</xdr:colOff>
      <xdr:row>96</xdr:row>
      <xdr:rowOff>73461</xdr:rowOff>
    </xdr:to>
    <xdr:cxnSp macro="">
      <xdr:nvCxnSpPr>
        <xdr:cNvPr id="236" name="直線コネクタ 235"/>
        <xdr:cNvCxnSpPr/>
      </xdr:nvCxnSpPr>
      <xdr:spPr>
        <a:xfrm flipV="1">
          <a:off x="2908300" y="16516517"/>
          <a:ext cx="889000" cy="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70532</xdr:rowOff>
    </xdr:from>
    <xdr:to>
      <xdr:col>15</xdr:col>
      <xdr:colOff>50800</xdr:colOff>
      <xdr:row>96</xdr:row>
      <xdr:rowOff>73461</xdr:rowOff>
    </xdr:to>
    <xdr:cxnSp macro="">
      <xdr:nvCxnSpPr>
        <xdr:cNvPr id="239" name="直線コネクタ 238"/>
        <xdr:cNvCxnSpPr/>
      </xdr:nvCxnSpPr>
      <xdr:spPr>
        <a:xfrm>
          <a:off x="2019300" y="16529732"/>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70532</xdr:rowOff>
    </xdr:from>
    <xdr:to>
      <xdr:col>10</xdr:col>
      <xdr:colOff>114300</xdr:colOff>
      <xdr:row>96</xdr:row>
      <xdr:rowOff>94340</xdr:rowOff>
    </xdr:to>
    <xdr:cxnSp macro="">
      <xdr:nvCxnSpPr>
        <xdr:cNvPr id="242" name="直線コネクタ 241"/>
        <xdr:cNvCxnSpPr/>
      </xdr:nvCxnSpPr>
      <xdr:spPr>
        <a:xfrm flipV="1">
          <a:off x="1130300" y="16529732"/>
          <a:ext cx="8890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14224</xdr:rowOff>
    </xdr:from>
    <xdr:to>
      <xdr:col>24</xdr:col>
      <xdr:colOff>114300</xdr:colOff>
      <xdr:row>96</xdr:row>
      <xdr:rowOff>115824</xdr:rowOff>
    </xdr:to>
    <xdr:sp macro="" textlink="">
      <xdr:nvSpPr>
        <xdr:cNvPr id="252" name="楕円 251"/>
        <xdr:cNvSpPr/>
      </xdr:nvSpPr>
      <xdr:spPr>
        <a:xfrm>
          <a:off x="4584700" y="164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164101</xdr:rowOff>
    </xdr:from>
    <xdr:ext cx="534377" cy="259045"/>
    <xdr:sp macro="" textlink="">
      <xdr:nvSpPr>
        <xdr:cNvPr id="253" name="扶助費該当値テキスト"/>
        <xdr:cNvSpPr txBox="1"/>
      </xdr:nvSpPr>
      <xdr:spPr>
        <a:xfrm>
          <a:off x="4686300" y="164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6517</xdr:rowOff>
    </xdr:from>
    <xdr:to>
      <xdr:col>20</xdr:col>
      <xdr:colOff>38100</xdr:colOff>
      <xdr:row>96</xdr:row>
      <xdr:rowOff>108117</xdr:rowOff>
    </xdr:to>
    <xdr:sp macro="" textlink="">
      <xdr:nvSpPr>
        <xdr:cNvPr id="254" name="楕円 253"/>
        <xdr:cNvSpPr/>
      </xdr:nvSpPr>
      <xdr:spPr>
        <a:xfrm>
          <a:off x="3746500" y="1646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124644</xdr:rowOff>
    </xdr:from>
    <xdr:ext cx="534377" cy="259045"/>
    <xdr:sp macro="" textlink="">
      <xdr:nvSpPr>
        <xdr:cNvPr id="255" name="テキスト ボックス 254"/>
        <xdr:cNvSpPr txBox="1"/>
      </xdr:nvSpPr>
      <xdr:spPr>
        <a:xfrm>
          <a:off x="3530111" y="1624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22661</xdr:rowOff>
    </xdr:from>
    <xdr:to>
      <xdr:col>15</xdr:col>
      <xdr:colOff>101600</xdr:colOff>
      <xdr:row>96</xdr:row>
      <xdr:rowOff>124261</xdr:rowOff>
    </xdr:to>
    <xdr:sp macro="" textlink="">
      <xdr:nvSpPr>
        <xdr:cNvPr id="256" name="楕円 255"/>
        <xdr:cNvSpPr/>
      </xdr:nvSpPr>
      <xdr:spPr>
        <a:xfrm>
          <a:off x="2857500" y="164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140788</xdr:rowOff>
    </xdr:from>
    <xdr:ext cx="534377" cy="259045"/>
    <xdr:sp macro="" textlink="">
      <xdr:nvSpPr>
        <xdr:cNvPr id="257" name="テキスト ボックス 256"/>
        <xdr:cNvSpPr txBox="1"/>
      </xdr:nvSpPr>
      <xdr:spPr>
        <a:xfrm>
          <a:off x="2641111" y="162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19732</xdr:rowOff>
    </xdr:from>
    <xdr:to>
      <xdr:col>10</xdr:col>
      <xdr:colOff>165100</xdr:colOff>
      <xdr:row>96</xdr:row>
      <xdr:rowOff>121332</xdr:rowOff>
    </xdr:to>
    <xdr:sp macro="" textlink="">
      <xdr:nvSpPr>
        <xdr:cNvPr id="258" name="楕円 257"/>
        <xdr:cNvSpPr/>
      </xdr:nvSpPr>
      <xdr:spPr>
        <a:xfrm>
          <a:off x="1968500" y="164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137859</xdr:rowOff>
    </xdr:from>
    <xdr:ext cx="534377" cy="259045"/>
    <xdr:sp macro="" textlink="">
      <xdr:nvSpPr>
        <xdr:cNvPr id="259" name="テキスト ボックス 258"/>
        <xdr:cNvSpPr txBox="1"/>
      </xdr:nvSpPr>
      <xdr:spPr>
        <a:xfrm>
          <a:off x="1752111" y="162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43540</xdr:rowOff>
    </xdr:from>
    <xdr:to>
      <xdr:col>6</xdr:col>
      <xdr:colOff>38100</xdr:colOff>
      <xdr:row>96</xdr:row>
      <xdr:rowOff>145140</xdr:rowOff>
    </xdr:to>
    <xdr:sp macro="" textlink="">
      <xdr:nvSpPr>
        <xdr:cNvPr id="260" name="楕円 259"/>
        <xdr:cNvSpPr/>
      </xdr:nvSpPr>
      <xdr:spPr>
        <a:xfrm>
          <a:off x="1079500" y="165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161667</xdr:rowOff>
    </xdr:from>
    <xdr:ext cx="534377" cy="259045"/>
    <xdr:sp macro="" textlink="">
      <xdr:nvSpPr>
        <xdr:cNvPr id="261" name="テキスト ボックス 260"/>
        <xdr:cNvSpPr txBox="1"/>
      </xdr:nvSpPr>
      <xdr:spPr>
        <a:xfrm>
          <a:off x="863111" y="1627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144688</xdr:rowOff>
    </xdr:from>
    <xdr:to>
      <xdr:col>55</xdr:col>
      <xdr:colOff>0</xdr:colOff>
      <xdr:row>33</xdr:row>
      <xdr:rowOff>149251</xdr:rowOff>
    </xdr:to>
    <xdr:cxnSp macro="">
      <xdr:nvCxnSpPr>
        <xdr:cNvPr id="288" name="直線コネクタ 287"/>
        <xdr:cNvCxnSpPr/>
      </xdr:nvCxnSpPr>
      <xdr:spPr>
        <a:xfrm>
          <a:off x="9639300" y="5459638"/>
          <a:ext cx="838200" cy="3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144688</xdr:rowOff>
    </xdr:from>
    <xdr:to>
      <xdr:col>50</xdr:col>
      <xdr:colOff>114300</xdr:colOff>
      <xdr:row>34</xdr:row>
      <xdr:rowOff>165925</xdr:rowOff>
    </xdr:to>
    <xdr:cxnSp macro="">
      <xdr:nvCxnSpPr>
        <xdr:cNvPr id="291" name="直線コネクタ 290"/>
        <xdr:cNvCxnSpPr/>
      </xdr:nvCxnSpPr>
      <xdr:spPr>
        <a:xfrm flipV="1">
          <a:off x="8750300" y="5459638"/>
          <a:ext cx="889000" cy="5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165925</xdr:rowOff>
    </xdr:from>
    <xdr:to>
      <xdr:col>45</xdr:col>
      <xdr:colOff>177800</xdr:colOff>
      <xdr:row>35</xdr:row>
      <xdr:rowOff>53865</xdr:rowOff>
    </xdr:to>
    <xdr:cxnSp macro="">
      <xdr:nvCxnSpPr>
        <xdr:cNvPr id="294" name="直線コネクタ 293"/>
        <xdr:cNvCxnSpPr/>
      </xdr:nvCxnSpPr>
      <xdr:spPr>
        <a:xfrm flipV="1">
          <a:off x="7861300" y="5995225"/>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53865</xdr:rowOff>
    </xdr:from>
    <xdr:to>
      <xdr:col>41</xdr:col>
      <xdr:colOff>50800</xdr:colOff>
      <xdr:row>35</xdr:row>
      <xdr:rowOff>99855</xdr:rowOff>
    </xdr:to>
    <xdr:cxnSp macro="">
      <xdr:nvCxnSpPr>
        <xdr:cNvPr id="297" name="直線コネクタ 296"/>
        <xdr:cNvCxnSpPr/>
      </xdr:nvCxnSpPr>
      <xdr:spPr>
        <a:xfrm flipV="1">
          <a:off x="6972300" y="6054615"/>
          <a:ext cx="8890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98451</xdr:rowOff>
    </xdr:from>
    <xdr:to>
      <xdr:col>55</xdr:col>
      <xdr:colOff>50800</xdr:colOff>
      <xdr:row>34</xdr:row>
      <xdr:rowOff>28601</xdr:rowOff>
    </xdr:to>
    <xdr:sp macro="" textlink="">
      <xdr:nvSpPr>
        <xdr:cNvPr id="307" name="楕円 306"/>
        <xdr:cNvSpPr/>
      </xdr:nvSpPr>
      <xdr:spPr>
        <a:xfrm>
          <a:off x="10426700" y="57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121328</xdr:rowOff>
    </xdr:from>
    <xdr:ext cx="599010" cy="259045"/>
    <xdr:sp macro="" textlink="">
      <xdr:nvSpPr>
        <xdr:cNvPr id="308" name="補助費等該当値テキスト"/>
        <xdr:cNvSpPr txBox="1"/>
      </xdr:nvSpPr>
      <xdr:spPr>
        <a:xfrm>
          <a:off x="10528300" y="560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93888</xdr:rowOff>
    </xdr:from>
    <xdr:to>
      <xdr:col>50</xdr:col>
      <xdr:colOff>165100</xdr:colOff>
      <xdr:row>32</xdr:row>
      <xdr:rowOff>24038</xdr:rowOff>
    </xdr:to>
    <xdr:sp macro="" textlink="">
      <xdr:nvSpPr>
        <xdr:cNvPr id="309" name="楕円 308"/>
        <xdr:cNvSpPr/>
      </xdr:nvSpPr>
      <xdr:spPr>
        <a:xfrm>
          <a:off x="9588500" y="54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40565</xdr:rowOff>
    </xdr:from>
    <xdr:ext cx="599010" cy="259045"/>
    <xdr:sp macro="" textlink="">
      <xdr:nvSpPr>
        <xdr:cNvPr id="310" name="テキスト ボックス 309"/>
        <xdr:cNvSpPr txBox="1"/>
      </xdr:nvSpPr>
      <xdr:spPr>
        <a:xfrm>
          <a:off x="9339795" y="518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115125</xdr:rowOff>
    </xdr:from>
    <xdr:to>
      <xdr:col>46</xdr:col>
      <xdr:colOff>38100</xdr:colOff>
      <xdr:row>35</xdr:row>
      <xdr:rowOff>45275</xdr:rowOff>
    </xdr:to>
    <xdr:sp macro="" textlink="">
      <xdr:nvSpPr>
        <xdr:cNvPr id="311" name="楕円 310"/>
        <xdr:cNvSpPr/>
      </xdr:nvSpPr>
      <xdr:spPr>
        <a:xfrm>
          <a:off x="8699500" y="59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61802</xdr:rowOff>
    </xdr:from>
    <xdr:ext cx="599010" cy="259045"/>
    <xdr:sp macro="" textlink="">
      <xdr:nvSpPr>
        <xdr:cNvPr id="312" name="テキスト ボックス 311"/>
        <xdr:cNvSpPr txBox="1"/>
      </xdr:nvSpPr>
      <xdr:spPr>
        <a:xfrm>
          <a:off x="8450795" y="571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3065</xdr:rowOff>
    </xdr:from>
    <xdr:to>
      <xdr:col>41</xdr:col>
      <xdr:colOff>101600</xdr:colOff>
      <xdr:row>35</xdr:row>
      <xdr:rowOff>104665</xdr:rowOff>
    </xdr:to>
    <xdr:sp macro="" textlink="">
      <xdr:nvSpPr>
        <xdr:cNvPr id="313" name="楕円 312"/>
        <xdr:cNvSpPr/>
      </xdr:nvSpPr>
      <xdr:spPr>
        <a:xfrm>
          <a:off x="7810500" y="60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121192</xdr:rowOff>
    </xdr:from>
    <xdr:ext cx="599010" cy="259045"/>
    <xdr:sp macro="" textlink="">
      <xdr:nvSpPr>
        <xdr:cNvPr id="314" name="テキスト ボックス 313"/>
        <xdr:cNvSpPr txBox="1"/>
      </xdr:nvSpPr>
      <xdr:spPr>
        <a:xfrm>
          <a:off x="7561795" y="577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49055</xdr:rowOff>
    </xdr:from>
    <xdr:to>
      <xdr:col>36</xdr:col>
      <xdr:colOff>165100</xdr:colOff>
      <xdr:row>35</xdr:row>
      <xdr:rowOff>150655</xdr:rowOff>
    </xdr:to>
    <xdr:sp macro="" textlink="">
      <xdr:nvSpPr>
        <xdr:cNvPr id="315" name="楕円 314"/>
        <xdr:cNvSpPr/>
      </xdr:nvSpPr>
      <xdr:spPr>
        <a:xfrm>
          <a:off x="6921500" y="604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167182</xdr:rowOff>
    </xdr:from>
    <xdr:ext cx="599010" cy="259045"/>
    <xdr:sp macro="" textlink="">
      <xdr:nvSpPr>
        <xdr:cNvPr id="316" name="テキスト ボックス 315"/>
        <xdr:cNvSpPr txBox="1"/>
      </xdr:nvSpPr>
      <xdr:spPr>
        <a:xfrm>
          <a:off x="6672795" y="58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139887</xdr:rowOff>
    </xdr:from>
    <xdr:to>
      <xdr:col>55</xdr:col>
      <xdr:colOff>0</xdr:colOff>
      <xdr:row>57</xdr:row>
      <xdr:rowOff>102404</xdr:rowOff>
    </xdr:to>
    <xdr:cxnSp macro="">
      <xdr:nvCxnSpPr>
        <xdr:cNvPr id="345" name="直線コネクタ 344"/>
        <xdr:cNvCxnSpPr/>
      </xdr:nvCxnSpPr>
      <xdr:spPr>
        <a:xfrm flipV="1">
          <a:off x="9639300" y="9055287"/>
          <a:ext cx="838200" cy="8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102404</xdr:rowOff>
    </xdr:from>
    <xdr:to>
      <xdr:col>50</xdr:col>
      <xdr:colOff>114300</xdr:colOff>
      <xdr:row>57</xdr:row>
      <xdr:rowOff>134587</xdr:rowOff>
    </xdr:to>
    <xdr:cxnSp macro="">
      <xdr:nvCxnSpPr>
        <xdr:cNvPr id="348" name="直線コネクタ 347"/>
        <xdr:cNvCxnSpPr/>
      </xdr:nvCxnSpPr>
      <xdr:spPr>
        <a:xfrm flipV="1">
          <a:off x="8750300" y="9875054"/>
          <a:ext cx="889000" cy="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12461</xdr:rowOff>
    </xdr:from>
    <xdr:to>
      <xdr:col>45</xdr:col>
      <xdr:colOff>177800</xdr:colOff>
      <xdr:row>57</xdr:row>
      <xdr:rowOff>134587</xdr:rowOff>
    </xdr:to>
    <xdr:cxnSp macro="">
      <xdr:nvCxnSpPr>
        <xdr:cNvPr id="351" name="直線コネクタ 350"/>
        <xdr:cNvCxnSpPr/>
      </xdr:nvCxnSpPr>
      <xdr:spPr>
        <a:xfrm>
          <a:off x="7861300" y="9785111"/>
          <a:ext cx="889000" cy="1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77532</xdr:rowOff>
    </xdr:from>
    <xdr:to>
      <xdr:col>41</xdr:col>
      <xdr:colOff>50800</xdr:colOff>
      <xdr:row>57</xdr:row>
      <xdr:rowOff>12461</xdr:rowOff>
    </xdr:to>
    <xdr:cxnSp macro="">
      <xdr:nvCxnSpPr>
        <xdr:cNvPr id="354" name="直線コネクタ 353"/>
        <xdr:cNvCxnSpPr/>
      </xdr:nvCxnSpPr>
      <xdr:spPr>
        <a:xfrm>
          <a:off x="6972300" y="9678732"/>
          <a:ext cx="889000" cy="10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89087</xdr:rowOff>
    </xdr:from>
    <xdr:to>
      <xdr:col>55</xdr:col>
      <xdr:colOff>50800</xdr:colOff>
      <xdr:row>53</xdr:row>
      <xdr:rowOff>19237</xdr:rowOff>
    </xdr:to>
    <xdr:sp macro="" textlink="">
      <xdr:nvSpPr>
        <xdr:cNvPr id="364" name="楕円 363"/>
        <xdr:cNvSpPr/>
      </xdr:nvSpPr>
      <xdr:spPr>
        <a:xfrm>
          <a:off x="10426700" y="90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111964</xdr:rowOff>
    </xdr:from>
    <xdr:ext cx="599010" cy="259045"/>
    <xdr:sp macro="" textlink="">
      <xdr:nvSpPr>
        <xdr:cNvPr id="365" name="普通建設事業費該当値テキスト"/>
        <xdr:cNvSpPr txBox="1"/>
      </xdr:nvSpPr>
      <xdr:spPr>
        <a:xfrm>
          <a:off x="10528300" y="88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51604</xdr:rowOff>
    </xdr:from>
    <xdr:to>
      <xdr:col>50</xdr:col>
      <xdr:colOff>165100</xdr:colOff>
      <xdr:row>57</xdr:row>
      <xdr:rowOff>153204</xdr:rowOff>
    </xdr:to>
    <xdr:sp macro="" textlink="">
      <xdr:nvSpPr>
        <xdr:cNvPr id="366" name="楕円 365"/>
        <xdr:cNvSpPr/>
      </xdr:nvSpPr>
      <xdr:spPr>
        <a:xfrm>
          <a:off x="9588500" y="98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144331</xdr:rowOff>
    </xdr:from>
    <xdr:ext cx="534377" cy="259045"/>
    <xdr:sp macro="" textlink="">
      <xdr:nvSpPr>
        <xdr:cNvPr id="367" name="テキスト ボックス 366"/>
        <xdr:cNvSpPr txBox="1"/>
      </xdr:nvSpPr>
      <xdr:spPr>
        <a:xfrm>
          <a:off x="9372111" y="991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83787</xdr:rowOff>
    </xdr:from>
    <xdr:to>
      <xdr:col>46</xdr:col>
      <xdr:colOff>38100</xdr:colOff>
      <xdr:row>58</xdr:row>
      <xdr:rowOff>13937</xdr:rowOff>
    </xdr:to>
    <xdr:sp macro="" textlink="">
      <xdr:nvSpPr>
        <xdr:cNvPr id="368" name="楕円 367"/>
        <xdr:cNvSpPr/>
      </xdr:nvSpPr>
      <xdr:spPr>
        <a:xfrm>
          <a:off x="8699500" y="98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5064</xdr:rowOff>
    </xdr:from>
    <xdr:ext cx="534377" cy="259045"/>
    <xdr:sp macro="" textlink="">
      <xdr:nvSpPr>
        <xdr:cNvPr id="369" name="テキスト ボックス 368"/>
        <xdr:cNvSpPr txBox="1"/>
      </xdr:nvSpPr>
      <xdr:spPr>
        <a:xfrm>
          <a:off x="8483111" y="99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133111</xdr:rowOff>
    </xdr:from>
    <xdr:to>
      <xdr:col>41</xdr:col>
      <xdr:colOff>101600</xdr:colOff>
      <xdr:row>57</xdr:row>
      <xdr:rowOff>63261</xdr:rowOff>
    </xdr:to>
    <xdr:sp macro="" textlink="">
      <xdr:nvSpPr>
        <xdr:cNvPr id="370" name="楕円 369"/>
        <xdr:cNvSpPr/>
      </xdr:nvSpPr>
      <xdr:spPr>
        <a:xfrm>
          <a:off x="7810500" y="97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79788</xdr:rowOff>
    </xdr:from>
    <xdr:ext cx="534377" cy="259045"/>
    <xdr:sp macro="" textlink="">
      <xdr:nvSpPr>
        <xdr:cNvPr id="371" name="テキスト ボックス 370"/>
        <xdr:cNvSpPr txBox="1"/>
      </xdr:nvSpPr>
      <xdr:spPr>
        <a:xfrm>
          <a:off x="7594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26732</xdr:rowOff>
    </xdr:from>
    <xdr:to>
      <xdr:col>36</xdr:col>
      <xdr:colOff>165100</xdr:colOff>
      <xdr:row>56</xdr:row>
      <xdr:rowOff>128332</xdr:rowOff>
    </xdr:to>
    <xdr:sp macro="" textlink="">
      <xdr:nvSpPr>
        <xdr:cNvPr id="372" name="楕円 371"/>
        <xdr:cNvSpPr/>
      </xdr:nvSpPr>
      <xdr:spPr>
        <a:xfrm>
          <a:off x="6921500" y="9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144859</xdr:rowOff>
    </xdr:from>
    <xdr:ext cx="599010" cy="259045"/>
    <xdr:sp macro="" textlink="">
      <xdr:nvSpPr>
        <xdr:cNvPr id="373" name="テキスト ボックス 372"/>
        <xdr:cNvSpPr txBox="1"/>
      </xdr:nvSpPr>
      <xdr:spPr>
        <a:xfrm>
          <a:off x="6672795" y="940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42586</xdr:rowOff>
    </xdr:from>
    <xdr:to>
      <xdr:col>55</xdr:col>
      <xdr:colOff>0</xdr:colOff>
      <xdr:row>77</xdr:row>
      <xdr:rowOff>156922</xdr:rowOff>
    </xdr:to>
    <xdr:cxnSp macro="">
      <xdr:nvCxnSpPr>
        <xdr:cNvPr id="400" name="直線コネクタ 399"/>
        <xdr:cNvCxnSpPr/>
      </xdr:nvCxnSpPr>
      <xdr:spPr>
        <a:xfrm flipV="1">
          <a:off x="9639300" y="12386986"/>
          <a:ext cx="838200" cy="9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126616</xdr:rowOff>
    </xdr:from>
    <xdr:to>
      <xdr:col>50</xdr:col>
      <xdr:colOff>114300</xdr:colOff>
      <xdr:row>77</xdr:row>
      <xdr:rowOff>156922</xdr:rowOff>
    </xdr:to>
    <xdr:cxnSp macro="">
      <xdr:nvCxnSpPr>
        <xdr:cNvPr id="403" name="直線コネクタ 402"/>
        <xdr:cNvCxnSpPr/>
      </xdr:nvCxnSpPr>
      <xdr:spPr>
        <a:xfrm>
          <a:off x="8750300" y="1332826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121247</xdr:rowOff>
    </xdr:from>
    <xdr:to>
      <xdr:col>45</xdr:col>
      <xdr:colOff>177800</xdr:colOff>
      <xdr:row>77</xdr:row>
      <xdr:rowOff>126616</xdr:rowOff>
    </xdr:to>
    <xdr:cxnSp macro="">
      <xdr:nvCxnSpPr>
        <xdr:cNvPr id="406" name="直線コネクタ 405"/>
        <xdr:cNvCxnSpPr/>
      </xdr:nvCxnSpPr>
      <xdr:spPr>
        <a:xfrm>
          <a:off x="7861300" y="13322897"/>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121247</xdr:rowOff>
    </xdr:from>
    <xdr:to>
      <xdr:col>41</xdr:col>
      <xdr:colOff>50800</xdr:colOff>
      <xdr:row>78</xdr:row>
      <xdr:rowOff>2220</xdr:rowOff>
    </xdr:to>
    <xdr:cxnSp macro="">
      <xdr:nvCxnSpPr>
        <xdr:cNvPr id="409" name="直線コネクタ 408"/>
        <xdr:cNvCxnSpPr/>
      </xdr:nvCxnSpPr>
      <xdr:spPr>
        <a:xfrm flipV="1">
          <a:off x="6972300" y="13322897"/>
          <a:ext cx="889000" cy="5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163236</xdr:rowOff>
    </xdr:from>
    <xdr:to>
      <xdr:col>55</xdr:col>
      <xdr:colOff>50800</xdr:colOff>
      <xdr:row>72</xdr:row>
      <xdr:rowOff>93386</xdr:rowOff>
    </xdr:to>
    <xdr:sp macro="" textlink="">
      <xdr:nvSpPr>
        <xdr:cNvPr id="419" name="楕円 418"/>
        <xdr:cNvSpPr/>
      </xdr:nvSpPr>
      <xdr:spPr>
        <a:xfrm>
          <a:off x="10426700" y="123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116263</xdr:rowOff>
    </xdr:from>
    <xdr:ext cx="599010" cy="259045"/>
    <xdr:sp macro="" textlink="">
      <xdr:nvSpPr>
        <xdr:cNvPr id="420" name="普通建設事業費 （ うち新規整備　）該当値テキスト"/>
        <xdr:cNvSpPr txBox="1"/>
      </xdr:nvSpPr>
      <xdr:spPr>
        <a:xfrm>
          <a:off x="10528300" y="1228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106122</xdr:rowOff>
    </xdr:from>
    <xdr:to>
      <xdr:col>50</xdr:col>
      <xdr:colOff>165100</xdr:colOff>
      <xdr:row>78</xdr:row>
      <xdr:rowOff>36272</xdr:rowOff>
    </xdr:to>
    <xdr:sp macro="" textlink="">
      <xdr:nvSpPr>
        <xdr:cNvPr id="421" name="楕円 420"/>
        <xdr:cNvSpPr/>
      </xdr:nvSpPr>
      <xdr:spPr>
        <a:xfrm>
          <a:off x="9588500" y="13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27399</xdr:rowOff>
    </xdr:from>
    <xdr:ext cx="534377" cy="259045"/>
    <xdr:sp macro="" textlink="">
      <xdr:nvSpPr>
        <xdr:cNvPr id="422" name="テキスト ボックス 421"/>
        <xdr:cNvSpPr txBox="1"/>
      </xdr:nvSpPr>
      <xdr:spPr>
        <a:xfrm>
          <a:off x="9372111" y="134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75816</xdr:rowOff>
    </xdr:from>
    <xdr:to>
      <xdr:col>46</xdr:col>
      <xdr:colOff>38100</xdr:colOff>
      <xdr:row>78</xdr:row>
      <xdr:rowOff>5966</xdr:rowOff>
    </xdr:to>
    <xdr:sp macro="" textlink="">
      <xdr:nvSpPr>
        <xdr:cNvPr id="423" name="楕円 422"/>
        <xdr:cNvSpPr/>
      </xdr:nvSpPr>
      <xdr:spPr>
        <a:xfrm>
          <a:off x="8699500" y="132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22493</xdr:rowOff>
    </xdr:from>
    <xdr:ext cx="534377" cy="259045"/>
    <xdr:sp macro="" textlink="">
      <xdr:nvSpPr>
        <xdr:cNvPr id="424" name="テキスト ボックス 423"/>
        <xdr:cNvSpPr txBox="1"/>
      </xdr:nvSpPr>
      <xdr:spPr>
        <a:xfrm>
          <a:off x="8483111" y="130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70447</xdr:rowOff>
    </xdr:from>
    <xdr:to>
      <xdr:col>41</xdr:col>
      <xdr:colOff>101600</xdr:colOff>
      <xdr:row>78</xdr:row>
      <xdr:rowOff>597</xdr:rowOff>
    </xdr:to>
    <xdr:sp macro="" textlink="">
      <xdr:nvSpPr>
        <xdr:cNvPr id="425" name="楕円 424"/>
        <xdr:cNvSpPr/>
      </xdr:nvSpPr>
      <xdr:spPr>
        <a:xfrm>
          <a:off x="7810500" y="132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17124</xdr:rowOff>
    </xdr:from>
    <xdr:ext cx="534377" cy="259045"/>
    <xdr:sp macro="" textlink="">
      <xdr:nvSpPr>
        <xdr:cNvPr id="426" name="テキスト ボックス 425"/>
        <xdr:cNvSpPr txBox="1"/>
      </xdr:nvSpPr>
      <xdr:spPr>
        <a:xfrm>
          <a:off x="7594111" y="130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122870</xdr:rowOff>
    </xdr:from>
    <xdr:to>
      <xdr:col>36</xdr:col>
      <xdr:colOff>165100</xdr:colOff>
      <xdr:row>78</xdr:row>
      <xdr:rowOff>53020</xdr:rowOff>
    </xdr:to>
    <xdr:sp macro="" textlink="">
      <xdr:nvSpPr>
        <xdr:cNvPr id="427" name="楕円 426"/>
        <xdr:cNvSpPr/>
      </xdr:nvSpPr>
      <xdr:spPr>
        <a:xfrm>
          <a:off x="6921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69547</xdr:rowOff>
    </xdr:from>
    <xdr:ext cx="534377" cy="259045"/>
    <xdr:sp macro="" textlink="">
      <xdr:nvSpPr>
        <xdr:cNvPr id="428" name="テキスト ボックス 427"/>
        <xdr:cNvSpPr txBox="1"/>
      </xdr:nvSpPr>
      <xdr:spPr>
        <a:xfrm>
          <a:off x="6705111" y="130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54325</xdr:rowOff>
    </xdr:from>
    <xdr:to>
      <xdr:col>55</xdr:col>
      <xdr:colOff>0</xdr:colOff>
      <xdr:row>97</xdr:row>
      <xdr:rowOff>139959</xdr:rowOff>
    </xdr:to>
    <xdr:cxnSp macro="">
      <xdr:nvCxnSpPr>
        <xdr:cNvPr id="457" name="直線コネクタ 456"/>
        <xdr:cNvCxnSpPr/>
      </xdr:nvCxnSpPr>
      <xdr:spPr>
        <a:xfrm flipV="1">
          <a:off x="9639300" y="16684975"/>
          <a:ext cx="838200" cy="8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139959</xdr:rowOff>
    </xdr:from>
    <xdr:to>
      <xdr:col>50</xdr:col>
      <xdr:colOff>114300</xdr:colOff>
      <xdr:row>98</xdr:row>
      <xdr:rowOff>25324</xdr:rowOff>
    </xdr:to>
    <xdr:cxnSp macro="">
      <xdr:nvCxnSpPr>
        <xdr:cNvPr id="460" name="直線コネクタ 459"/>
        <xdr:cNvCxnSpPr/>
      </xdr:nvCxnSpPr>
      <xdr:spPr>
        <a:xfrm flipV="1">
          <a:off x="8750300" y="16770609"/>
          <a:ext cx="889000" cy="5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136210</xdr:rowOff>
    </xdr:from>
    <xdr:to>
      <xdr:col>45</xdr:col>
      <xdr:colOff>177800</xdr:colOff>
      <xdr:row>98</xdr:row>
      <xdr:rowOff>25324</xdr:rowOff>
    </xdr:to>
    <xdr:cxnSp macro="">
      <xdr:nvCxnSpPr>
        <xdr:cNvPr id="463" name="直線コネクタ 462"/>
        <xdr:cNvCxnSpPr/>
      </xdr:nvCxnSpPr>
      <xdr:spPr>
        <a:xfrm>
          <a:off x="7861300" y="16595410"/>
          <a:ext cx="889000" cy="2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5398</xdr:rowOff>
    </xdr:from>
    <xdr:to>
      <xdr:col>41</xdr:col>
      <xdr:colOff>50800</xdr:colOff>
      <xdr:row>96</xdr:row>
      <xdr:rowOff>136210</xdr:rowOff>
    </xdr:to>
    <xdr:cxnSp macro="">
      <xdr:nvCxnSpPr>
        <xdr:cNvPr id="466" name="直線コネクタ 465"/>
        <xdr:cNvCxnSpPr/>
      </xdr:nvCxnSpPr>
      <xdr:spPr>
        <a:xfrm>
          <a:off x="6972300" y="16293148"/>
          <a:ext cx="889000" cy="30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3525</xdr:rowOff>
    </xdr:from>
    <xdr:to>
      <xdr:col>55</xdr:col>
      <xdr:colOff>50800</xdr:colOff>
      <xdr:row>97</xdr:row>
      <xdr:rowOff>105125</xdr:rowOff>
    </xdr:to>
    <xdr:sp macro="" textlink="">
      <xdr:nvSpPr>
        <xdr:cNvPr id="476" name="楕円 475"/>
        <xdr:cNvSpPr/>
      </xdr:nvSpPr>
      <xdr:spPr>
        <a:xfrm>
          <a:off x="10426700" y="166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153402</xdr:rowOff>
    </xdr:from>
    <xdr:ext cx="534377" cy="259045"/>
    <xdr:sp macro="" textlink="">
      <xdr:nvSpPr>
        <xdr:cNvPr id="477" name="普通建設事業費 （ うち更新整備　）該当値テキスト"/>
        <xdr:cNvSpPr txBox="1"/>
      </xdr:nvSpPr>
      <xdr:spPr>
        <a:xfrm>
          <a:off x="10528300" y="1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89159</xdr:rowOff>
    </xdr:from>
    <xdr:to>
      <xdr:col>50</xdr:col>
      <xdr:colOff>165100</xdr:colOff>
      <xdr:row>98</xdr:row>
      <xdr:rowOff>19309</xdr:rowOff>
    </xdr:to>
    <xdr:sp macro="" textlink="">
      <xdr:nvSpPr>
        <xdr:cNvPr id="478" name="楕円 477"/>
        <xdr:cNvSpPr/>
      </xdr:nvSpPr>
      <xdr:spPr>
        <a:xfrm>
          <a:off x="9588500" y="167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10436</xdr:rowOff>
    </xdr:from>
    <xdr:ext cx="534377" cy="259045"/>
    <xdr:sp macro="" textlink="">
      <xdr:nvSpPr>
        <xdr:cNvPr id="479" name="テキスト ボックス 478"/>
        <xdr:cNvSpPr txBox="1"/>
      </xdr:nvSpPr>
      <xdr:spPr>
        <a:xfrm>
          <a:off x="9372111" y="1681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145974</xdr:rowOff>
    </xdr:from>
    <xdr:to>
      <xdr:col>46</xdr:col>
      <xdr:colOff>38100</xdr:colOff>
      <xdr:row>98</xdr:row>
      <xdr:rowOff>76124</xdr:rowOff>
    </xdr:to>
    <xdr:sp macro="" textlink="">
      <xdr:nvSpPr>
        <xdr:cNvPr id="480" name="楕円 479"/>
        <xdr:cNvSpPr/>
      </xdr:nvSpPr>
      <xdr:spPr>
        <a:xfrm>
          <a:off x="8699500" y="167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67251</xdr:rowOff>
    </xdr:from>
    <xdr:ext cx="534377" cy="259045"/>
    <xdr:sp macro="" textlink="">
      <xdr:nvSpPr>
        <xdr:cNvPr id="481" name="テキスト ボックス 480"/>
        <xdr:cNvSpPr txBox="1"/>
      </xdr:nvSpPr>
      <xdr:spPr>
        <a:xfrm>
          <a:off x="8483111" y="168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85410</xdr:rowOff>
    </xdr:from>
    <xdr:to>
      <xdr:col>41</xdr:col>
      <xdr:colOff>101600</xdr:colOff>
      <xdr:row>97</xdr:row>
      <xdr:rowOff>15560</xdr:rowOff>
    </xdr:to>
    <xdr:sp macro="" textlink="">
      <xdr:nvSpPr>
        <xdr:cNvPr id="482" name="楕円 481"/>
        <xdr:cNvSpPr/>
      </xdr:nvSpPr>
      <xdr:spPr>
        <a:xfrm>
          <a:off x="7810500" y="165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32087</xdr:rowOff>
    </xdr:from>
    <xdr:ext cx="534377" cy="259045"/>
    <xdr:sp macro="" textlink="">
      <xdr:nvSpPr>
        <xdr:cNvPr id="483" name="テキスト ボックス 482"/>
        <xdr:cNvSpPr txBox="1"/>
      </xdr:nvSpPr>
      <xdr:spPr>
        <a:xfrm>
          <a:off x="7594111" y="1631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126048</xdr:rowOff>
    </xdr:from>
    <xdr:to>
      <xdr:col>36</xdr:col>
      <xdr:colOff>165100</xdr:colOff>
      <xdr:row>95</xdr:row>
      <xdr:rowOff>56198</xdr:rowOff>
    </xdr:to>
    <xdr:sp macro="" textlink="">
      <xdr:nvSpPr>
        <xdr:cNvPr id="484" name="楕円 483"/>
        <xdr:cNvSpPr/>
      </xdr:nvSpPr>
      <xdr:spPr>
        <a:xfrm>
          <a:off x="6921500" y="16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72725</xdr:rowOff>
    </xdr:from>
    <xdr:ext cx="534377" cy="259045"/>
    <xdr:sp macro="" textlink="">
      <xdr:nvSpPr>
        <xdr:cNvPr id="485" name="テキスト ボックス 484"/>
        <xdr:cNvSpPr txBox="1"/>
      </xdr:nvSpPr>
      <xdr:spPr>
        <a:xfrm>
          <a:off x="6705111" y="160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27629</xdr:rowOff>
    </xdr:from>
    <xdr:to>
      <xdr:col>76</xdr:col>
      <xdr:colOff>114300</xdr:colOff>
      <xdr:row>39</xdr:row>
      <xdr:rowOff>44450</xdr:rowOff>
    </xdr:to>
    <xdr:cxnSp macro="">
      <xdr:nvCxnSpPr>
        <xdr:cNvPr id="520" name="直線コネクタ 519"/>
        <xdr:cNvCxnSpPr/>
      </xdr:nvCxnSpPr>
      <xdr:spPr>
        <a:xfrm>
          <a:off x="13703300" y="671417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27629</xdr:rowOff>
    </xdr:from>
    <xdr:to>
      <xdr:col>71</xdr:col>
      <xdr:colOff>177800</xdr:colOff>
      <xdr:row>39</xdr:row>
      <xdr:rowOff>44450</xdr:rowOff>
    </xdr:to>
    <xdr:cxnSp macro="">
      <xdr:nvCxnSpPr>
        <xdr:cNvPr id="523" name="直線コネクタ 522"/>
        <xdr:cNvCxnSpPr/>
      </xdr:nvCxnSpPr>
      <xdr:spPr>
        <a:xfrm flipV="1">
          <a:off x="12814300" y="671417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148279</xdr:rowOff>
    </xdr:from>
    <xdr:to>
      <xdr:col>72</xdr:col>
      <xdr:colOff>38100</xdr:colOff>
      <xdr:row>39</xdr:row>
      <xdr:rowOff>78429</xdr:rowOff>
    </xdr:to>
    <xdr:sp macro="" textlink="">
      <xdr:nvSpPr>
        <xdr:cNvPr id="539" name="楕円 538"/>
        <xdr:cNvSpPr/>
      </xdr:nvSpPr>
      <xdr:spPr>
        <a:xfrm>
          <a:off x="13652500" y="66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69556</xdr:rowOff>
    </xdr:from>
    <xdr:ext cx="378565" cy="259045"/>
    <xdr:sp macro="" textlink="">
      <xdr:nvSpPr>
        <xdr:cNvPr id="540" name="テキスト ボックス 539"/>
        <xdr:cNvSpPr txBox="1"/>
      </xdr:nvSpPr>
      <xdr:spPr>
        <a:xfrm>
          <a:off x="13514017" y="675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111253</xdr:rowOff>
    </xdr:from>
    <xdr:to>
      <xdr:col>85</xdr:col>
      <xdr:colOff>127000</xdr:colOff>
      <xdr:row>75</xdr:row>
      <xdr:rowOff>118632</xdr:rowOff>
    </xdr:to>
    <xdr:cxnSp macro="">
      <xdr:nvCxnSpPr>
        <xdr:cNvPr id="618" name="直線コネクタ 617"/>
        <xdr:cNvCxnSpPr/>
      </xdr:nvCxnSpPr>
      <xdr:spPr>
        <a:xfrm>
          <a:off x="15481300" y="12970003"/>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111253</xdr:rowOff>
    </xdr:from>
    <xdr:to>
      <xdr:col>81</xdr:col>
      <xdr:colOff>50800</xdr:colOff>
      <xdr:row>75</xdr:row>
      <xdr:rowOff>131169</xdr:rowOff>
    </xdr:to>
    <xdr:cxnSp macro="">
      <xdr:nvCxnSpPr>
        <xdr:cNvPr id="621" name="直線コネクタ 620"/>
        <xdr:cNvCxnSpPr/>
      </xdr:nvCxnSpPr>
      <xdr:spPr>
        <a:xfrm flipV="1">
          <a:off x="14592300" y="12970003"/>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131169</xdr:rowOff>
    </xdr:from>
    <xdr:to>
      <xdr:col>76</xdr:col>
      <xdr:colOff>114300</xdr:colOff>
      <xdr:row>75</xdr:row>
      <xdr:rowOff>135704</xdr:rowOff>
    </xdr:to>
    <xdr:cxnSp macro="">
      <xdr:nvCxnSpPr>
        <xdr:cNvPr id="624" name="直線コネクタ 623"/>
        <xdr:cNvCxnSpPr/>
      </xdr:nvCxnSpPr>
      <xdr:spPr>
        <a:xfrm flipV="1">
          <a:off x="13703300" y="1298991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135704</xdr:rowOff>
    </xdr:from>
    <xdr:to>
      <xdr:col>71</xdr:col>
      <xdr:colOff>177800</xdr:colOff>
      <xdr:row>75</xdr:row>
      <xdr:rowOff>146329</xdr:rowOff>
    </xdr:to>
    <xdr:cxnSp macro="">
      <xdr:nvCxnSpPr>
        <xdr:cNvPr id="627" name="直線コネクタ 626"/>
        <xdr:cNvCxnSpPr/>
      </xdr:nvCxnSpPr>
      <xdr:spPr>
        <a:xfrm flipV="1">
          <a:off x="12814300" y="12994454"/>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67832</xdr:rowOff>
    </xdr:from>
    <xdr:to>
      <xdr:col>85</xdr:col>
      <xdr:colOff>177800</xdr:colOff>
      <xdr:row>75</xdr:row>
      <xdr:rowOff>169432</xdr:rowOff>
    </xdr:to>
    <xdr:sp macro="" textlink="">
      <xdr:nvSpPr>
        <xdr:cNvPr id="637" name="楕円 636"/>
        <xdr:cNvSpPr/>
      </xdr:nvSpPr>
      <xdr:spPr>
        <a:xfrm>
          <a:off x="16268700" y="12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46259</xdr:rowOff>
    </xdr:from>
    <xdr:ext cx="534377" cy="259045"/>
    <xdr:sp macro="" textlink="">
      <xdr:nvSpPr>
        <xdr:cNvPr id="638" name="公債費該当値テキスト"/>
        <xdr:cNvSpPr txBox="1"/>
      </xdr:nvSpPr>
      <xdr:spPr>
        <a:xfrm>
          <a:off x="16370300" y="129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60453</xdr:rowOff>
    </xdr:from>
    <xdr:to>
      <xdr:col>81</xdr:col>
      <xdr:colOff>101600</xdr:colOff>
      <xdr:row>75</xdr:row>
      <xdr:rowOff>162052</xdr:rowOff>
    </xdr:to>
    <xdr:sp macro="" textlink="">
      <xdr:nvSpPr>
        <xdr:cNvPr id="639" name="楕円 638"/>
        <xdr:cNvSpPr/>
      </xdr:nvSpPr>
      <xdr:spPr>
        <a:xfrm>
          <a:off x="15430500" y="12919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7130</xdr:rowOff>
    </xdr:from>
    <xdr:ext cx="534377" cy="259045"/>
    <xdr:sp macro="" textlink="">
      <xdr:nvSpPr>
        <xdr:cNvPr id="640" name="テキスト ボックス 639"/>
        <xdr:cNvSpPr txBox="1"/>
      </xdr:nvSpPr>
      <xdr:spPr>
        <a:xfrm>
          <a:off x="15214111" y="126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80369</xdr:rowOff>
    </xdr:from>
    <xdr:to>
      <xdr:col>76</xdr:col>
      <xdr:colOff>165100</xdr:colOff>
      <xdr:row>76</xdr:row>
      <xdr:rowOff>10519</xdr:rowOff>
    </xdr:to>
    <xdr:sp macro="" textlink="">
      <xdr:nvSpPr>
        <xdr:cNvPr id="641" name="楕円 640"/>
        <xdr:cNvSpPr/>
      </xdr:nvSpPr>
      <xdr:spPr>
        <a:xfrm>
          <a:off x="14541500" y="129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27046</xdr:rowOff>
    </xdr:from>
    <xdr:ext cx="534377" cy="259045"/>
    <xdr:sp macro="" textlink="">
      <xdr:nvSpPr>
        <xdr:cNvPr id="642" name="テキスト ボックス 641"/>
        <xdr:cNvSpPr txBox="1"/>
      </xdr:nvSpPr>
      <xdr:spPr>
        <a:xfrm>
          <a:off x="14325111" y="1271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84904</xdr:rowOff>
    </xdr:from>
    <xdr:to>
      <xdr:col>72</xdr:col>
      <xdr:colOff>38100</xdr:colOff>
      <xdr:row>76</xdr:row>
      <xdr:rowOff>15053</xdr:rowOff>
    </xdr:to>
    <xdr:sp macro="" textlink="">
      <xdr:nvSpPr>
        <xdr:cNvPr id="643" name="楕円 642"/>
        <xdr:cNvSpPr/>
      </xdr:nvSpPr>
      <xdr:spPr>
        <a:xfrm>
          <a:off x="13652500" y="129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31581</xdr:rowOff>
    </xdr:from>
    <xdr:ext cx="534377" cy="259045"/>
    <xdr:sp macro="" textlink="">
      <xdr:nvSpPr>
        <xdr:cNvPr id="644" name="テキスト ボックス 643"/>
        <xdr:cNvSpPr txBox="1"/>
      </xdr:nvSpPr>
      <xdr:spPr>
        <a:xfrm>
          <a:off x="13436111" y="127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95529</xdr:rowOff>
    </xdr:from>
    <xdr:to>
      <xdr:col>67</xdr:col>
      <xdr:colOff>101600</xdr:colOff>
      <xdr:row>76</xdr:row>
      <xdr:rowOff>25679</xdr:rowOff>
    </xdr:to>
    <xdr:sp macro="" textlink="">
      <xdr:nvSpPr>
        <xdr:cNvPr id="645" name="楕円 644"/>
        <xdr:cNvSpPr/>
      </xdr:nvSpPr>
      <xdr:spPr>
        <a:xfrm>
          <a:off x="12763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42206</xdr:rowOff>
    </xdr:from>
    <xdr:ext cx="534377" cy="259045"/>
    <xdr:sp macro="" textlink="">
      <xdr:nvSpPr>
        <xdr:cNvPr id="646" name="テキスト ボックス 645"/>
        <xdr:cNvSpPr txBox="1"/>
      </xdr:nvSpPr>
      <xdr:spPr>
        <a:xfrm>
          <a:off x="12547111" y="127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93821</xdr:rowOff>
    </xdr:from>
    <xdr:to>
      <xdr:col>85</xdr:col>
      <xdr:colOff>127000</xdr:colOff>
      <xdr:row>97</xdr:row>
      <xdr:rowOff>130510</xdr:rowOff>
    </xdr:to>
    <xdr:cxnSp macro="">
      <xdr:nvCxnSpPr>
        <xdr:cNvPr id="675" name="直線コネクタ 674"/>
        <xdr:cNvCxnSpPr/>
      </xdr:nvCxnSpPr>
      <xdr:spPr>
        <a:xfrm flipV="1">
          <a:off x="15481300" y="16553021"/>
          <a:ext cx="838200" cy="2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130510</xdr:rowOff>
    </xdr:from>
    <xdr:to>
      <xdr:col>81</xdr:col>
      <xdr:colOff>50800</xdr:colOff>
      <xdr:row>98</xdr:row>
      <xdr:rowOff>10472</xdr:rowOff>
    </xdr:to>
    <xdr:cxnSp macro="">
      <xdr:nvCxnSpPr>
        <xdr:cNvPr id="678" name="直線コネクタ 677"/>
        <xdr:cNvCxnSpPr/>
      </xdr:nvCxnSpPr>
      <xdr:spPr>
        <a:xfrm flipV="1">
          <a:off x="14592300" y="16761160"/>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10472</xdr:rowOff>
    </xdr:from>
    <xdr:to>
      <xdr:col>76</xdr:col>
      <xdr:colOff>114300</xdr:colOff>
      <xdr:row>98</xdr:row>
      <xdr:rowOff>54234</xdr:rowOff>
    </xdr:to>
    <xdr:cxnSp macro="">
      <xdr:nvCxnSpPr>
        <xdr:cNvPr id="681" name="直線コネクタ 680"/>
        <xdr:cNvCxnSpPr/>
      </xdr:nvCxnSpPr>
      <xdr:spPr>
        <a:xfrm flipV="1">
          <a:off x="13703300" y="16812572"/>
          <a:ext cx="889000" cy="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155618</xdr:rowOff>
    </xdr:from>
    <xdr:to>
      <xdr:col>71</xdr:col>
      <xdr:colOff>177800</xdr:colOff>
      <xdr:row>98</xdr:row>
      <xdr:rowOff>54234</xdr:rowOff>
    </xdr:to>
    <xdr:cxnSp macro="">
      <xdr:nvCxnSpPr>
        <xdr:cNvPr id="684" name="直線コネクタ 683"/>
        <xdr:cNvCxnSpPr/>
      </xdr:nvCxnSpPr>
      <xdr:spPr>
        <a:xfrm>
          <a:off x="12814300" y="16786268"/>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43021</xdr:rowOff>
    </xdr:from>
    <xdr:to>
      <xdr:col>85</xdr:col>
      <xdr:colOff>177800</xdr:colOff>
      <xdr:row>96</xdr:row>
      <xdr:rowOff>144621</xdr:rowOff>
    </xdr:to>
    <xdr:sp macro="" textlink="">
      <xdr:nvSpPr>
        <xdr:cNvPr id="694" name="楕円 693"/>
        <xdr:cNvSpPr/>
      </xdr:nvSpPr>
      <xdr:spPr>
        <a:xfrm>
          <a:off x="16268700" y="165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65898</xdr:rowOff>
    </xdr:from>
    <xdr:ext cx="534377" cy="259045"/>
    <xdr:sp macro="" textlink="">
      <xdr:nvSpPr>
        <xdr:cNvPr id="695" name="積立金該当値テキスト"/>
        <xdr:cNvSpPr txBox="1"/>
      </xdr:nvSpPr>
      <xdr:spPr>
        <a:xfrm>
          <a:off x="16370300" y="163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79710</xdr:rowOff>
    </xdr:from>
    <xdr:to>
      <xdr:col>81</xdr:col>
      <xdr:colOff>101600</xdr:colOff>
      <xdr:row>98</xdr:row>
      <xdr:rowOff>9860</xdr:rowOff>
    </xdr:to>
    <xdr:sp macro="" textlink="">
      <xdr:nvSpPr>
        <xdr:cNvPr id="696" name="楕円 695"/>
        <xdr:cNvSpPr/>
      </xdr:nvSpPr>
      <xdr:spPr>
        <a:xfrm>
          <a:off x="15430500" y="167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26387</xdr:rowOff>
    </xdr:from>
    <xdr:ext cx="534377" cy="259045"/>
    <xdr:sp macro="" textlink="">
      <xdr:nvSpPr>
        <xdr:cNvPr id="697" name="テキスト ボックス 696"/>
        <xdr:cNvSpPr txBox="1"/>
      </xdr:nvSpPr>
      <xdr:spPr>
        <a:xfrm>
          <a:off x="15214111" y="164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131122</xdr:rowOff>
    </xdr:from>
    <xdr:to>
      <xdr:col>76</xdr:col>
      <xdr:colOff>165100</xdr:colOff>
      <xdr:row>98</xdr:row>
      <xdr:rowOff>61272</xdr:rowOff>
    </xdr:to>
    <xdr:sp macro="" textlink="">
      <xdr:nvSpPr>
        <xdr:cNvPr id="698" name="楕円 697"/>
        <xdr:cNvSpPr/>
      </xdr:nvSpPr>
      <xdr:spPr>
        <a:xfrm>
          <a:off x="14541500" y="16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77799</xdr:rowOff>
    </xdr:from>
    <xdr:ext cx="534377" cy="259045"/>
    <xdr:sp macro="" textlink="">
      <xdr:nvSpPr>
        <xdr:cNvPr id="699" name="テキスト ボックス 698"/>
        <xdr:cNvSpPr txBox="1"/>
      </xdr:nvSpPr>
      <xdr:spPr>
        <a:xfrm>
          <a:off x="14325111" y="16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3434</xdr:rowOff>
    </xdr:from>
    <xdr:to>
      <xdr:col>72</xdr:col>
      <xdr:colOff>38100</xdr:colOff>
      <xdr:row>98</xdr:row>
      <xdr:rowOff>105034</xdr:rowOff>
    </xdr:to>
    <xdr:sp macro="" textlink="">
      <xdr:nvSpPr>
        <xdr:cNvPr id="700" name="楕円 699"/>
        <xdr:cNvSpPr/>
      </xdr:nvSpPr>
      <xdr:spPr>
        <a:xfrm>
          <a:off x="13652500" y="168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96161</xdr:rowOff>
    </xdr:from>
    <xdr:ext cx="534377" cy="259045"/>
    <xdr:sp macro="" textlink="">
      <xdr:nvSpPr>
        <xdr:cNvPr id="701" name="テキスト ボックス 700"/>
        <xdr:cNvSpPr txBox="1"/>
      </xdr:nvSpPr>
      <xdr:spPr>
        <a:xfrm>
          <a:off x="13436111" y="1689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104818</xdr:rowOff>
    </xdr:from>
    <xdr:to>
      <xdr:col>67</xdr:col>
      <xdr:colOff>101600</xdr:colOff>
      <xdr:row>98</xdr:row>
      <xdr:rowOff>34968</xdr:rowOff>
    </xdr:to>
    <xdr:sp macro="" textlink="">
      <xdr:nvSpPr>
        <xdr:cNvPr id="702" name="楕円 701"/>
        <xdr:cNvSpPr/>
      </xdr:nvSpPr>
      <xdr:spPr>
        <a:xfrm>
          <a:off x="12763500" y="167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51495</xdr:rowOff>
    </xdr:from>
    <xdr:ext cx="534377" cy="259045"/>
    <xdr:sp macro="" textlink="">
      <xdr:nvSpPr>
        <xdr:cNvPr id="703" name="テキスト ボックス 702"/>
        <xdr:cNvSpPr txBox="1"/>
      </xdr:nvSpPr>
      <xdr:spPr>
        <a:xfrm>
          <a:off x="12547111" y="165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139700</xdr:rowOff>
    </xdr:to>
    <xdr:cxnSp macro="">
      <xdr:nvCxnSpPr>
        <xdr:cNvPr id="730" name="直線コネクタ 729"/>
        <xdr:cNvCxnSpPr/>
      </xdr:nvCxnSpPr>
      <xdr:spPr>
        <a:xfrm>
          <a:off x="21323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33" name="直線コネクタ 732"/>
        <xdr:cNvCxnSpPr/>
      </xdr:nvCxnSpPr>
      <xdr:spPr>
        <a:xfrm flipV="1">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51" name="楕円 750"/>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52" name="テキスト ボックス 751"/>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108807</xdr:rowOff>
    </xdr:from>
    <xdr:to>
      <xdr:col>116</xdr:col>
      <xdr:colOff>63500</xdr:colOff>
      <xdr:row>58</xdr:row>
      <xdr:rowOff>109525</xdr:rowOff>
    </xdr:to>
    <xdr:cxnSp macro="">
      <xdr:nvCxnSpPr>
        <xdr:cNvPr id="789" name="直線コネクタ 788"/>
        <xdr:cNvCxnSpPr/>
      </xdr:nvCxnSpPr>
      <xdr:spPr>
        <a:xfrm flipV="1">
          <a:off x="21323300" y="1005290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109525</xdr:rowOff>
    </xdr:from>
    <xdr:to>
      <xdr:col>111</xdr:col>
      <xdr:colOff>177800</xdr:colOff>
      <xdr:row>58</xdr:row>
      <xdr:rowOff>110864</xdr:rowOff>
    </xdr:to>
    <xdr:cxnSp macro="">
      <xdr:nvCxnSpPr>
        <xdr:cNvPr id="792" name="直線コネクタ 791"/>
        <xdr:cNvCxnSpPr/>
      </xdr:nvCxnSpPr>
      <xdr:spPr>
        <a:xfrm flipV="1">
          <a:off x="20434300" y="10053625"/>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110864</xdr:rowOff>
    </xdr:from>
    <xdr:to>
      <xdr:col>107</xdr:col>
      <xdr:colOff>50800</xdr:colOff>
      <xdr:row>58</xdr:row>
      <xdr:rowOff>112137</xdr:rowOff>
    </xdr:to>
    <xdr:cxnSp macro="">
      <xdr:nvCxnSpPr>
        <xdr:cNvPr id="795" name="直線コネクタ 794"/>
        <xdr:cNvCxnSpPr/>
      </xdr:nvCxnSpPr>
      <xdr:spPr>
        <a:xfrm flipV="1">
          <a:off x="19545300" y="1005496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112137</xdr:rowOff>
    </xdr:from>
    <xdr:to>
      <xdr:col>102</xdr:col>
      <xdr:colOff>114300</xdr:colOff>
      <xdr:row>58</xdr:row>
      <xdr:rowOff>144468</xdr:rowOff>
    </xdr:to>
    <xdr:cxnSp macro="">
      <xdr:nvCxnSpPr>
        <xdr:cNvPr id="798" name="直線コネクタ 797"/>
        <xdr:cNvCxnSpPr/>
      </xdr:nvCxnSpPr>
      <xdr:spPr>
        <a:xfrm flipV="1">
          <a:off x="18656300" y="10056237"/>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58007</xdr:rowOff>
    </xdr:from>
    <xdr:to>
      <xdr:col>116</xdr:col>
      <xdr:colOff>114300</xdr:colOff>
      <xdr:row>58</xdr:row>
      <xdr:rowOff>159607</xdr:rowOff>
    </xdr:to>
    <xdr:sp macro="" textlink="">
      <xdr:nvSpPr>
        <xdr:cNvPr id="808" name="楕円 807"/>
        <xdr:cNvSpPr/>
      </xdr:nvSpPr>
      <xdr:spPr>
        <a:xfrm>
          <a:off x="22110700" y="100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80884</xdr:rowOff>
    </xdr:from>
    <xdr:ext cx="469744" cy="259045"/>
    <xdr:sp macro="" textlink="">
      <xdr:nvSpPr>
        <xdr:cNvPr id="809" name="貸付金該当値テキスト"/>
        <xdr:cNvSpPr txBox="1"/>
      </xdr:nvSpPr>
      <xdr:spPr>
        <a:xfrm>
          <a:off x="22212300" y="98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58725</xdr:rowOff>
    </xdr:from>
    <xdr:to>
      <xdr:col>112</xdr:col>
      <xdr:colOff>38100</xdr:colOff>
      <xdr:row>58</xdr:row>
      <xdr:rowOff>160325</xdr:rowOff>
    </xdr:to>
    <xdr:sp macro="" textlink="">
      <xdr:nvSpPr>
        <xdr:cNvPr id="810" name="楕円 809"/>
        <xdr:cNvSpPr/>
      </xdr:nvSpPr>
      <xdr:spPr>
        <a:xfrm>
          <a:off x="21272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5402</xdr:rowOff>
    </xdr:from>
    <xdr:ext cx="469744" cy="259045"/>
    <xdr:sp macro="" textlink="">
      <xdr:nvSpPr>
        <xdr:cNvPr id="811" name="テキスト ボックス 810"/>
        <xdr:cNvSpPr txBox="1"/>
      </xdr:nvSpPr>
      <xdr:spPr>
        <a:xfrm>
          <a:off x="21088428" y="97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60064</xdr:rowOff>
    </xdr:from>
    <xdr:to>
      <xdr:col>107</xdr:col>
      <xdr:colOff>101600</xdr:colOff>
      <xdr:row>58</xdr:row>
      <xdr:rowOff>161664</xdr:rowOff>
    </xdr:to>
    <xdr:sp macro="" textlink="">
      <xdr:nvSpPr>
        <xdr:cNvPr id="812" name="楕円 811"/>
        <xdr:cNvSpPr/>
      </xdr:nvSpPr>
      <xdr:spPr>
        <a:xfrm>
          <a:off x="20383500" y="100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6741</xdr:rowOff>
    </xdr:from>
    <xdr:ext cx="469744" cy="259045"/>
    <xdr:sp macro="" textlink="">
      <xdr:nvSpPr>
        <xdr:cNvPr id="813" name="テキスト ボックス 812"/>
        <xdr:cNvSpPr txBox="1"/>
      </xdr:nvSpPr>
      <xdr:spPr>
        <a:xfrm>
          <a:off x="20199428" y="97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61337</xdr:rowOff>
    </xdr:from>
    <xdr:to>
      <xdr:col>102</xdr:col>
      <xdr:colOff>165100</xdr:colOff>
      <xdr:row>58</xdr:row>
      <xdr:rowOff>162937</xdr:rowOff>
    </xdr:to>
    <xdr:sp macro="" textlink="">
      <xdr:nvSpPr>
        <xdr:cNvPr id="814" name="楕円 813"/>
        <xdr:cNvSpPr/>
      </xdr:nvSpPr>
      <xdr:spPr>
        <a:xfrm>
          <a:off x="19494500" y="100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8014</xdr:rowOff>
    </xdr:from>
    <xdr:ext cx="469744" cy="259045"/>
    <xdr:sp macro="" textlink="">
      <xdr:nvSpPr>
        <xdr:cNvPr id="815" name="テキスト ボックス 814"/>
        <xdr:cNvSpPr txBox="1"/>
      </xdr:nvSpPr>
      <xdr:spPr>
        <a:xfrm>
          <a:off x="19310428" y="978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93668</xdr:rowOff>
    </xdr:from>
    <xdr:to>
      <xdr:col>98</xdr:col>
      <xdr:colOff>38100</xdr:colOff>
      <xdr:row>59</xdr:row>
      <xdr:rowOff>23818</xdr:rowOff>
    </xdr:to>
    <xdr:sp macro="" textlink="">
      <xdr:nvSpPr>
        <xdr:cNvPr id="816" name="楕円 815"/>
        <xdr:cNvSpPr/>
      </xdr:nvSpPr>
      <xdr:spPr>
        <a:xfrm>
          <a:off x="18605500" y="100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40345</xdr:rowOff>
    </xdr:from>
    <xdr:ext cx="469744" cy="259045"/>
    <xdr:sp macro="" textlink="">
      <xdr:nvSpPr>
        <xdr:cNvPr id="817" name="テキスト ボックス 816"/>
        <xdr:cNvSpPr txBox="1"/>
      </xdr:nvSpPr>
      <xdr:spPr>
        <a:xfrm>
          <a:off x="18421428" y="98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56195</xdr:rowOff>
    </xdr:from>
    <xdr:to>
      <xdr:col>116</xdr:col>
      <xdr:colOff>63500</xdr:colOff>
      <xdr:row>79</xdr:row>
      <xdr:rowOff>70608</xdr:rowOff>
    </xdr:to>
    <xdr:cxnSp macro="">
      <xdr:nvCxnSpPr>
        <xdr:cNvPr id="848" name="直線コネクタ 847"/>
        <xdr:cNvCxnSpPr/>
      </xdr:nvCxnSpPr>
      <xdr:spPr>
        <a:xfrm>
          <a:off x="21323300" y="13600745"/>
          <a:ext cx="8382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56195</xdr:rowOff>
    </xdr:from>
    <xdr:to>
      <xdr:col>111</xdr:col>
      <xdr:colOff>177800</xdr:colOff>
      <xdr:row>79</xdr:row>
      <xdr:rowOff>60060</xdr:rowOff>
    </xdr:to>
    <xdr:cxnSp macro="">
      <xdr:nvCxnSpPr>
        <xdr:cNvPr id="851" name="直線コネクタ 850"/>
        <xdr:cNvCxnSpPr/>
      </xdr:nvCxnSpPr>
      <xdr:spPr>
        <a:xfrm flipV="1">
          <a:off x="20434300" y="13600745"/>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90976</xdr:rowOff>
    </xdr:from>
    <xdr:to>
      <xdr:col>107</xdr:col>
      <xdr:colOff>50800</xdr:colOff>
      <xdr:row>79</xdr:row>
      <xdr:rowOff>60060</xdr:rowOff>
    </xdr:to>
    <xdr:cxnSp macro="">
      <xdr:nvCxnSpPr>
        <xdr:cNvPr id="854" name="直線コネクタ 853"/>
        <xdr:cNvCxnSpPr/>
      </xdr:nvCxnSpPr>
      <xdr:spPr>
        <a:xfrm>
          <a:off x="19545300" y="13464076"/>
          <a:ext cx="889000" cy="1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90976</xdr:rowOff>
    </xdr:from>
    <xdr:to>
      <xdr:col>102</xdr:col>
      <xdr:colOff>114300</xdr:colOff>
      <xdr:row>78</xdr:row>
      <xdr:rowOff>101992</xdr:rowOff>
    </xdr:to>
    <xdr:cxnSp macro="">
      <xdr:nvCxnSpPr>
        <xdr:cNvPr id="857" name="直線コネクタ 856"/>
        <xdr:cNvCxnSpPr/>
      </xdr:nvCxnSpPr>
      <xdr:spPr>
        <a:xfrm flipV="1">
          <a:off x="18656300" y="13464076"/>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19808</xdr:rowOff>
    </xdr:from>
    <xdr:to>
      <xdr:col>116</xdr:col>
      <xdr:colOff>114300</xdr:colOff>
      <xdr:row>79</xdr:row>
      <xdr:rowOff>121408</xdr:rowOff>
    </xdr:to>
    <xdr:sp macro="" textlink="">
      <xdr:nvSpPr>
        <xdr:cNvPr id="867" name="楕円 866"/>
        <xdr:cNvSpPr/>
      </xdr:nvSpPr>
      <xdr:spPr>
        <a:xfrm>
          <a:off x="22110700" y="135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106185</xdr:rowOff>
    </xdr:from>
    <xdr:ext cx="469744" cy="259045"/>
    <xdr:sp macro="" textlink="">
      <xdr:nvSpPr>
        <xdr:cNvPr id="868" name="繰出金該当値テキスト"/>
        <xdr:cNvSpPr txBox="1"/>
      </xdr:nvSpPr>
      <xdr:spPr>
        <a:xfrm>
          <a:off x="22212300" y="1347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5395</xdr:rowOff>
    </xdr:from>
    <xdr:to>
      <xdr:col>112</xdr:col>
      <xdr:colOff>38100</xdr:colOff>
      <xdr:row>79</xdr:row>
      <xdr:rowOff>106995</xdr:rowOff>
    </xdr:to>
    <xdr:sp macro="" textlink="">
      <xdr:nvSpPr>
        <xdr:cNvPr id="869" name="楕円 868"/>
        <xdr:cNvSpPr/>
      </xdr:nvSpPr>
      <xdr:spPr>
        <a:xfrm>
          <a:off x="21272500" y="135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79</xdr:row>
      <xdr:rowOff>98122</xdr:rowOff>
    </xdr:from>
    <xdr:ext cx="469744" cy="259045"/>
    <xdr:sp macro="" textlink="">
      <xdr:nvSpPr>
        <xdr:cNvPr id="870" name="テキスト ボックス 869"/>
        <xdr:cNvSpPr txBox="1"/>
      </xdr:nvSpPr>
      <xdr:spPr>
        <a:xfrm>
          <a:off x="21088428" y="1364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9260</xdr:rowOff>
    </xdr:from>
    <xdr:to>
      <xdr:col>107</xdr:col>
      <xdr:colOff>101600</xdr:colOff>
      <xdr:row>79</xdr:row>
      <xdr:rowOff>110860</xdr:rowOff>
    </xdr:to>
    <xdr:sp macro="" textlink="">
      <xdr:nvSpPr>
        <xdr:cNvPr id="871" name="楕円 870"/>
        <xdr:cNvSpPr/>
      </xdr:nvSpPr>
      <xdr:spPr>
        <a:xfrm>
          <a:off x="20383500" y="135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101987</xdr:rowOff>
    </xdr:from>
    <xdr:ext cx="469744" cy="259045"/>
    <xdr:sp macro="" textlink="">
      <xdr:nvSpPr>
        <xdr:cNvPr id="872" name="テキスト ボックス 871"/>
        <xdr:cNvSpPr txBox="1"/>
      </xdr:nvSpPr>
      <xdr:spPr>
        <a:xfrm>
          <a:off x="20199428" y="136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40176</xdr:rowOff>
    </xdr:from>
    <xdr:to>
      <xdr:col>102</xdr:col>
      <xdr:colOff>165100</xdr:colOff>
      <xdr:row>78</xdr:row>
      <xdr:rowOff>141776</xdr:rowOff>
    </xdr:to>
    <xdr:sp macro="" textlink="">
      <xdr:nvSpPr>
        <xdr:cNvPr id="873" name="楕円 872"/>
        <xdr:cNvSpPr/>
      </xdr:nvSpPr>
      <xdr:spPr>
        <a:xfrm>
          <a:off x="19494500" y="134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132903</xdr:rowOff>
    </xdr:from>
    <xdr:ext cx="534377" cy="259045"/>
    <xdr:sp macro="" textlink="">
      <xdr:nvSpPr>
        <xdr:cNvPr id="874" name="テキスト ボックス 873"/>
        <xdr:cNvSpPr txBox="1"/>
      </xdr:nvSpPr>
      <xdr:spPr>
        <a:xfrm>
          <a:off x="19278111" y="135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51192</xdr:rowOff>
    </xdr:from>
    <xdr:to>
      <xdr:col>98</xdr:col>
      <xdr:colOff>38100</xdr:colOff>
      <xdr:row>78</xdr:row>
      <xdr:rowOff>152792</xdr:rowOff>
    </xdr:to>
    <xdr:sp macro="" textlink="">
      <xdr:nvSpPr>
        <xdr:cNvPr id="875" name="楕円 874"/>
        <xdr:cNvSpPr/>
      </xdr:nvSpPr>
      <xdr:spPr>
        <a:xfrm>
          <a:off x="18605500" y="134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143919</xdr:rowOff>
    </xdr:from>
    <xdr:ext cx="534377" cy="259045"/>
    <xdr:sp macro="" textlink="">
      <xdr:nvSpPr>
        <xdr:cNvPr id="876" name="テキスト ボックス 875"/>
        <xdr:cNvSpPr txBox="1"/>
      </xdr:nvSpPr>
      <xdr:spPr>
        <a:xfrm>
          <a:off x="18389111" y="135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住民一人当たり歳出決算額は</a:t>
          </a:r>
          <a:r>
            <a:rPr kumimoji="1" lang="en-US" altLang="ja-JP" sz="1300">
              <a:latin typeface="ＭＳ Ｐゴシック" panose="020B0600070205080204" pitchFamily="50" charset="-128"/>
              <a:ea typeface="ＭＳ Ｐゴシック" panose="020B0600070205080204" pitchFamily="50" charset="-128"/>
            </a:rPr>
            <a:t>915,376</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690,008</a:t>
          </a:r>
          <a:r>
            <a:rPr kumimoji="1" lang="ja-JP" altLang="en-US" sz="1300">
              <a:latin typeface="ＭＳ Ｐゴシック" panose="020B0600070205080204" pitchFamily="50" charset="-128"/>
              <a:ea typeface="ＭＳ Ｐゴシック" panose="020B0600070205080204" pitchFamily="50" charset="-128"/>
            </a:rPr>
            <a:t>円と比較し、一人当たりコストはやや高い状況となっている。これは、住民サービス水準を確保しながら事務の効率化・コスト削減を図るため、隣接する町で一部事務組合（消防業務・清掃業務・葬斎業務）、広域連合（介護保険・国民健康保険・後期高齢者医療）といった業務を行っていることによる負担金が補助費等となっていること、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年度より庁舎の建て替え及び公共施設の集約化の大型事業が始まったことにより普通建設事業（新規整備）によることが主な要因である。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10,110
10,065
68.50
9,621,643
9,254,458
289,016
3,734,367
6,237,493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79121</xdr:rowOff>
    </xdr:from>
    <xdr:to>
      <xdr:col>24</xdr:col>
      <xdr:colOff>63500</xdr:colOff>
      <xdr:row>35</xdr:row>
      <xdr:rowOff>162103</xdr:rowOff>
    </xdr:to>
    <xdr:cxnSp macro="">
      <xdr:nvCxnSpPr>
        <xdr:cNvPr id="59" name="直線コネクタ 58"/>
        <xdr:cNvCxnSpPr/>
      </xdr:nvCxnSpPr>
      <xdr:spPr>
        <a:xfrm>
          <a:off x="3797300" y="6079871"/>
          <a:ext cx="8382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56490</xdr:rowOff>
    </xdr:from>
    <xdr:to>
      <xdr:col>19</xdr:col>
      <xdr:colOff>177800</xdr:colOff>
      <xdr:row>35</xdr:row>
      <xdr:rowOff>79121</xdr:rowOff>
    </xdr:to>
    <xdr:cxnSp macro="">
      <xdr:nvCxnSpPr>
        <xdr:cNvPr id="62" name="直線コネクタ 61"/>
        <xdr:cNvCxnSpPr/>
      </xdr:nvCxnSpPr>
      <xdr:spPr>
        <a:xfrm>
          <a:off x="2908300" y="6057240"/>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54661</xdr:rowOff>
    </xdr:from>
    <xdr:to>
      <xdr:col>15</xdr:col>
      <xdr:colOff>50800</xdr:colOff>
      <xdr:row>35</xdr:row>
      <xdr:rowOff>56490</xdr:rowOff>
    </xdr:to>
    <xdr:cxnSp macro="">
      <xdr:nvCxnSpPr>
        <xdr:cNvPr id="65" name="直線コネクタ 64"/>
        <xdr:cNvCxnSpPr/>
      </xdr:nvCxnSpPr>
      <xdr:spPr>
        <a:xfrm>
          <a:off x="2019300" y="605541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54661</xdr:rowOff>
    </xdr:from>
    <xdr:to>
      <xdr:col>10</xdr:col>
      <xdr:colOff>114300</xdr:colOff>
      <xdr:row>35</xdr:row>
      <xdr:rowOff>119126</xdr:rowOff>
    </xdr:to>
    <xdr:cxnSp macro="">
      <xdr:nvCxnSpPr>
        <xdr:cNvPr id="68" name="直線コネクタ 67"/>
        <xdr:cNvCxnSpPr/>
      </xdr:nvCxnSpPr>
      <xdr:spPr>
        <a:xfrm flipV="1">
          <a:off x="1130300" y="6055411"/>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111303</xdr:rowOff>
    </xdr:from>
    <xdr:to>
      <xdr:col>24</xdr:col>
      <xdr:colOff>114300</xdr:colOff>
      <xdr:row>36</xdr:row>
      <xdr:rowOff>41453</xdr:rowOff>
    </xdr:to>
    <xdr:sp macro="" textlink="">
      <xdr:nvSpPr>
        <xdr:cNvPr id="78" name="楕円 77"/>
        <xdr:cNvSpPr/>
      </xdr:nvSpPr>
      <xdr:spPr>
        <a:xfrm>
          <a:off x="45847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89730</xdr:rowOff>
    </xdr:from>
    <xdr:ext cx="469744" cy="259045"/>
    <xdr:sp macro="" textlink="">
      <xdr:nvSpPr>
        <xdr:cNvPr id="79" name="議会費該当値テキスト"/>
        <xdr:cNvSpPr txBox="1"/>
      </xdr:nvSpPr>
      <xdr:spPr>
        <a:xfrm>
          <a:off x="4686300" y="60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28321</xdr:rowOff>
    </xdr:from>
    <xdr:to>
      <xdr:col>20</xdr:col>
      <xdr:colOff>38100</xdr:colOff>
      <xdr:row>35</xdr:row>
      <xdr:rowOff>129921</xdr:rowOff>
    </xdr:to>
    <xdr:sp macro="" textlink="">
      <xdr:nvSpPr>
        <xdr:cNvPr id="80" name="楕円 79"/>
        <xdr:cNvSpPr/>
      </xdr:nvSpPr>
      <xdr:spPr>
        <a:xfrm>
          <a:off x="3746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121048</xdr:rowOff>
    </xdr:from>
    <xdr:ext cx="469744" cy="259045"/>
    <xdr:sp macro="" textlink="">
      <xdr:nvSpPr>
        <xdr:cNvPr id="81" name="テキスト ボックス 80"/>
        <xdr:cNvSpPr txBox="1"/>
      </xdr:nvSpPr>
      <xdr:spPr>
        <a:xfrm>
          <a:off x="3562428"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5690</xdr:rowOff>
    </xdr:from>
    <xdr:to>
      <xdr:col>15</xdr:col>
      <xdr:colOff>101600</xdr:colOff>
      <xdr:row>35</xdr:row>
      <xdr:rowOff>107290</xdr:rowOff>
    </xdr:to>
    <xdr:sp macro="" textlink="">
      <xdr:nvSpPr>
        <xdr:cNvPr id="82" name="楕円 81"/>
        <xdr:cNvSpPr/>
      </xdr:nvSpPr>
      <xdr:spPr>
        <a:xfrm>
          <a:off x="2857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98417</xdr:rowOff>
    </xdr:from>
    <xdr:ext cx="469744" cy="259045"/>
    <xdr:sp macro="" textlink="">
      <xdr:nvSpPr>
        <xdr:cNvPr id="83" name="テキスト ボックス 82"/>
        <xdr:cNvSpPr txBox="1"/>
      </xdr:nvSpPr>
      <xdr:spPr>
        <a:xfrm>
          <a:off x="2673428"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3861</xdr:rowOff>
    </xdr:from>
    <xdr:to>
      <xdr:col>10</xdr:col>
      <xdr:colOff>165100</xdr:colOff>
      <xdr:row>35</xdr:row>
      <xdr:rowOff>105461</xdr:rowOff>
    </xdr:to>
    <xdr:sp macro="" textlink="">
      <xdr:nvSpPr>
        <xdr:cNvPr id="84" name="楕円 83"/>
        <xdr:cNvSpPr/>
      </xdr:nvSpPr>
      <xdr:spPr>
        <a:xfrm>
          <a:off x="19685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96588</xdr:rowOff>
    </xdr:from>
    <xdr:ext cx="469744" cy="259045"/>
    <xdr:sp macro="" textlink="">
      <xdr:nvSpPr>
        <xdr:cNvPr id="85" name="テキスト ボックス 84"/>
        <xdr:cNvSpPr txBox="1"/>
      </xdr:nvSpPr>
      <xdr:spPr>
        <a:xfrm>
          <a:off x="1784428" y="60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6" name="楕円 85"/>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161053</xdr:rowOff>
    </xdr:from>
    <xdr:ext cx="469744" cy="259045"/>
    <xdr:sp macro="" textlink="">
      <xdr:nvSpPr>
        <xdr:cNvPr id="87" name="テキスト ボックス 86"/>
        <xdr:cNvSpPr txBox="1"/>
      </xdr:nvSpPr>
      <xdr:spPr>
        <a:xfrm>
          <a:off x="895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141918</xdr:rowOff>
    </xdr:from>
    <xdr:to>
      <xdr:col>24</xdr:col>
      <xdr:colOff>63500</xdr:colOff>
      <xdr:row>54</xdr:row>
      <xdr:rowOff>42351</xdr:rowOff>
    </xdr:to>
    <xdr:cxnSp macro="">
      <xdr:nvCxnSpPr>
        <xdr:cNvPr id="116" name="直線コネクタ 115"/>
        <xdr:cNvCxnSpPr/>
      </xdr:nvCxnSpPr>
      <xdr:spPr>
        <a:xfrm flipV="1">
          <a:off x="3797300" y="9057318"/>
          <a:ext cx="838200" cy="2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42351</xdr:rowOff>
    </xdr:from>
    <xdr:to>
      <xdr:col>19</xdr:col>
      <xdr:colOff>177800</xdr:colOff>
      <xdr:row>56</xdr:row>
      <xdr:rowOff>150094</xdr:rowOff>
    </xdr:to>
    <xdr:cxnSp macro="">
      <xdr:nvCxnSpPr>
        <xdr:cNvPr id="119" name="直線コネクタ 118"/>
        <xdr:cNvCxnSpPr/>
      </xdr:nvCxnSpPr>
      <xdr:spPr>
        <a:xfrm flipV="1">
          <a:off x="2908300" y="9300651"/>
          <a:ext cx="889000" cy="4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124365</xdr:rowOff>
    </xdr:from>
    <xdr:to>
      <xdr:col>15</xdr:col>
      <xdr:colOff>50800</xdr:colOff>
      <xdr:row>56</xdr:row>
      <xdr:rowOff>150094</xdr:rowOff>
    </xdr:to>
    <xdr:cxnSp macro="">
      <xdr:nvCxnSpPr>
        <xdr:cNvPr id="122" name="直線コネクタ 121"/>
        <xdr:cNvCxnSpPr/>
      </xdr:nvCxnSpPr>
      <xdr:spPr>
        <a:xfrm>
          <a:off x="2019300" y="9725565"/>
          <a:ext cx="8890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83041</xdr:rowOff>
    </xdr:from>
    <xdr:to>
      <xdr:col>10</xdr:col>
      <xdr:colOff>114300</xdr:colOff>
      <xdr:row>56</xdr:row>
      <xdr:rowOff>124365</xdr:rowOff>
    </xdr:to>
    <xdr:cxnSp macro="">
      <xdr:nvCxnSpPr>
        <xdr:cNvPr id="125" name="直線コネクタ 124"/>
        <xdr:cNvCxnSpPr/>
      </xdr:nvCxnSpPr>
      <xdr:spPr>
        <a:xfrm>
          <a:off x="1130300" y="9684241"/>
          <a:ext cx="889000" cy="4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91118</xdr:rowOff>
    </xdr:from>
    <xdr:to>
      <xdr:col>24</xdr:col>
      <xdr:colOff>114300</xdr:colOff>
      <xdr:row>53</xdr:row>
      <xdr:rowOff>21268</xdr:rowOff>
    </xdr:to>
    <xdr:sp macro="" textlink="">
      <xdr:nvSpPr>
        <xdr:cNvPr id="135" name="楕円 134"/>
        <xdr:cNvSpPr/>
      </xdr:nvSpPr>
      <xdr:spPr>
        <a:xfrm>
          <a:off x="4584700" y="90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113995</xdr:rowOff>
    </xdr:from>
    <xdr:ext cx="599010" cy="259045"/>
    <xdr:sp macro="" textlink="">
      <xdr:nvSpPr>
        <xdr:cNvPr id="136" name="総務費該当値テキスト"/>
        <xdr:cNvSpPr txBox="1"/>
      </xdr:nvSpPr>
      <xdr:spPr>
        <a:xfrm>
          <a:off x="4686300" y="885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163001</xdr:rowOff>
    </xdr:from>
    <xdr:to>
      <xdr:col>20</xdr:col>
      <xdr:colOff>38100</xdr:colOff>
      <xdr:row>54</xdr:row>
      <xdr:rowOff>93151</xdr:rowOff>
    </xdr:to>
    <xdr:sp macro="" textlink="">
      <xdr:nvSpPr>
        <xdr:cNvPr id="137" name="楕円 136"/>
        <xdr:cNvSpPr/>
      </xdr:nvSpPr>
      <xdr:spPr>
        <a:xfrm>
          <a:off x="3746500" y="9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84278</xdr:rowOff>
    </xdr:from>
    <xdr:ext cx="599010" cy="259045"/>
    <xdr:sp macro="" textlink="">
      <xdr:nvSpPr>
        <xdr:cNvPr id="138" name="テキスト ボックス 137"/>
        <xdr:cNvSpPr txBox="1"/>
      </xdr:nvSpPr>
      <xdr:spPr>
        <a:xfrm>
          <a:off x="3497795" y="934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99294</xdr:rowOff>
    </xdr:from>
    <xdr:to>
      <xdr:col>15</xdr:col>
      <xdr:colOff>101600</xdr:colOff>
      <xdr:row>57</xdr:row>
      <xdr:rowOff>29444</xdr:rowOff>
    </xdr:to>
    <xdr:sp macro="" textlink="">
      <xdr:nvSpPr>
        <xdr:cNvPr id="139" name="楕円 138"/>
        <xdr:cNvSpPr/>
      </xdr:nvSpPr>
      <xdr:spPr>
        <a:xfrm>
          <a:off x="2857500" y="97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20571</xdr:rowOff>
    </xdr:from>
    <xdr:ext cx="599010" cy="259045"/>
    <xdr:sp macro="" textlink="">
      <xdr:nvSpPr>
        <xdr:cNvPr id="140" name="テキスト ボックス 139"/>
        <xdr:cNvSpPr txBox="1"/>
      </xdr:nvSpPr>
      <xdr:spPr>
        <a:xfrm>
          <a:off x="2608795" y="97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73565</xdr:rowOff>
    </xdr:from>
    <xdr:to>
      <xdr:col>10</xdr:col>
      <xdr:colOff>165100</xdr:colOff>
      <xdr:row>57</xdr:row>
      <xdr:rowOff>3715</xdr:rowOff>
    </xdr:to>
    <xdr:sp macro="" textlink="">
      <xdr:nvSpPr>
        <xdr:cNvPr id="141" name="楕円 140"/>
        <xdr:cNvSpPr/>
      </xdr:nvSpPr>
      <xdr:spPr>
        <a:xfrm>
          <a:off x="1968500" y="96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20242</xdr:rowOff>
    </xdr:from>
    <xdr:ext cx="599010" cy="259045"/>
    <xdr:sp macro="" textlink="">
      <xdr:nvSpPr>
        <xdr:cNvPr id="142" name="テキスト ボックス 141"/>
        <xdr:cNvSpPr txBox="1"/>
      </xdr:nvSpPr>
      <xdr:spPr>
        <a:xfrm>
          <a:off x="1719795" y="944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32241</xdr:rowOff>
    </xdr:from>
    <xdr:to>
      <xdr:col>6</xdr:col>
      <xdr:colOff>38100</xdr:colOff>
      <xdr:row>56</xdr:row>
      <xdr:rowOff>133841</xdr:rowOff>
    </xdr:to>
    <xdr:sp macro="" textlink="">
      <xdr:nvSpPr>
        <xdr:cNvPr id="143" name="楕円 142"/>
        <xdr:cNvSpPr/>
      </xdr:nvSpPr>
      <xdr:spPr>
        <a:xfrm>
          <a:off x="1079500" y="96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150368</xdr:rowOff>
    </xdr:from>
    <xdr:ext cx="599010" cy="259045"/>
    <xdr:sp macro="" textlink="">
      <xdr:nvSpPr>
        <xdr:cNvPr id="144" name="テキスト ボックス 143"/>
        <xdr:cNvSpPr txBox="1"/>
      </xdr:nvSpPr>
      <xdr:spPr>
        <a:xfrm>
          <a:off x="830795" y="940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20403</xdr:rowOff>
    </xdr:from>
    <xdr:to>
      <xdr:col>24</xdr:col>
      <xdr:colOff>63500</xdr:colOff>
      <xdr:row>77</xdr:row>
      <xdr:rowOff>37019</xdr:rowOff>
    </xdr:to>
    <xdr:cxnSp macro="">
      <xdr:nvCxnSpPr>
        <xdr:cNvPr id="176" name="直線コネクタ 175"/>
        <xdr:cNvCxnSpPr/>
      </xdr:nvCxnSpPr>
      <xdr:spPr>
        <a:xfrm flipV="1">
          <a:off x="3797300" y="12879153"/>
          <a:ext cx="838200" cy="3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37019</xdr:rowOff>
    </xdr:from>
    <xdr:to>
      <xdr:col>19</xdr:col>
      <xdr:colOff>177800</xdr:colOff>
      <xdr:row>77</xdr:row>
      <xdr:rowOff>47182</xdr:rowOff>
    </xdr:to>
    <xdr:cxnSp macro="">
      <xdr:nvCxnSpPr>
        <xdr:cNvPr id="179" name="直線コネクタ 178"/>
        <xdr:cNvCxnSpPr/>
      </xdr:nvCxnSpPr>
      <xdr:spPr>
        <a:xfrm flipV="1">
          <a:off x="2908300" y="13238669"/>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47182</xdr:rowOff>
    </xdr:from>
    <xdr:to>
      <xdr:col>15</xdr:col>
      <xdr:colOff>50800</xdr:colOff>
      <xdr:row>77</xdr:row>
      <xdr:rowOff>133862</xdr:rowOff>
    </xdr:to>
    <xdr:cxnSp macro="">
      <xdr:nvCxnSpPr>
        <xdr:cNvPr id="182" name="直線コネクタ 181"/>
        <xdr:cNvCxnSpPr/>
      </xdr:nvCxnSpPr>
      <xdr:spPr>
        <a:xfrm flipV="1">
          <a:off x="2019300" y="13248832"/>
          <a:ext cx="889000" cy="8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122287</xdr:rowOff>
    </xdr:from>
    <xdr:to>
      <xdr:col>10</xdr:col>
      <xdr:colOff>114300</xdr:colOff>
      <xdr:row>77</xdr:row>
      <xdr:rowOff>133862</xdr:rowOff>
    </xdr:to>
    <xdr:cxnSp macro="">
      <xdr:nvCxnSpPr>
        <xdr:cNvPr id="185" name="直線コネクタ 184"/>
        <xdr:cNvCxnSpPr/>
      </xdr:nvCxnSpPr>
      <xdr:spPr>
        <a:xfrm>
          <a:off x="1130300" y="13323937"/>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141053</xdr:rowOff>
    </xdr:from>
    <xdr:to>
      <xdr:col>24</xdr:col>
      <xdr:colOff>114300</xdr:colOff>
      <xdr:row>75</xdr:row>
      <xdr:rowOff>71203</xdr:rowOff>
    </xdr:to>
    <xdr:sp macro="" textlink="">
      <xdr:nvSpPr>
        <xdr:cNvPr id="195" name="楕円 194"/>
        <xdr:cNvSpPr/>
      </xdr:nvSpPr>
      <xdr:spPr>
        <a:xfrm>
          <a:off x="4584700" y="128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163930</xdr:rowOff>
    </xdr:from>
    <xdr:ext cx="599010" cy="259045"/>
    <xdr:sp macro="" textlink="">
      <xdr:nvSpPr>
        <xdr:cNvPr id="196" name="民生費該当値テキスト"/>
        <xdr:cNvSpPr txBox="1"/>
      </xdr:nvSpPr>
      <xdr:spPr>
        <a:xfrm>
          <a:off x="4686300" y="1267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157669</xdr:rowOff>
    </xdr:from>
    <xdr:to>
      <xdr:col>20</xdr:col>
      <xdr:colOff>38100</xdr:colOff>
      <xdr:row>77</xdr:row>
      <xdr:rowOff>87819</xdr:rowOff>
    </xdr:to>
    <xdr:sp macro="" textlink="">
      <xdr:nvSpPr>
        <xdr:cNvPr id="197" name="楕円 196"/>
        <xdr:cNvSpPr/>
      </xdr:nvSpPr>
      <xdr:spPr>
        <a:xfrm>
          <a:off x="3746500" y="131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78946</xdr:rowOff>
    </xdr:from>
    <xdr:ext cx="599010" cy="259045"/>
    <xdr:sp macro="" textlink="">
      <xdr:nvSpPr>
        <xdr:cNvPr id="198" name="テキスト ボックス 197"/>
        <xdr:cNvSpPr txBox="1"/>
      </xdr:nvSpPr>
      <xdr:spPr>
        <a:xfrm>
          <a:off x="3497795" y="1328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167832</xdr:rowOff>
    </xdr:from>
    <xdr:to>
      <xdr:col>15</xdr:col>
      <xdr:colOff>101600</xdr:colOff>
      <xdr:row>77</xdr:row>
      <xdr:rowOff>97982</xdr:rowOff>
    </xdr:to>
    <xdr:sp macro="" textlink="">
      <xdr:nvSpPr>
        <xdr:cNvPr id="199" name="楕円 198"/>
        <xdr:cNvSpPr/>
      </xdr:nvSpPr>
      <xdr:spPr>
        <a:xfrm>
          <a:off x="2857500" y="13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114509</xdr:rowOff>
    </xdr:from>
    <xdr:ext cx="599010" cy="259045"/>
    <xdr:sp macro="" textlink="">
      <xdr:nvSpPr>
        <xdr:cNvPr id="200" name="テキスト ボックス 199"/>
        <xdr:cNvSpPr txBox="1"/>
      </xdr:nvSpPr>
      <xdr:spPr>
        <a:xfrm>
          <a:off x="2608795" y="129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83062</xdr:rowOff>
    </xdr:from>
    <xdr:to>
      <xdr:col>10</xdr:col>
      <xdr:colOff>165100</xdr:colOff>
      <xdr:row>78</xdr:row>
      <xdr:rowOff>13212</xdr:rowOff>
    </xdr:to>
    <xdr:sp macro="" textlink="">
      <xdr:nvSpPr>
        <xdr:cNvPr id="201" name="楕円 200"/>
        <xdr:cNvSpPr/>
      </xdr:nvSpPr>
      <xdr:spPr>
        <a:xfrm>
          <a:off x="1968500" y="13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4339</xdr:rowOff>
    </xdr:from>
    <xdr:ext cx="599010" cy="259045"/>
    <xdr:sp macro="" textlink="">
      <xdr:nvSpPr>
        <xdr:cNvPr id="202" name="テキスト ボックス 201"/>
        <xdr:cNvSpPr txBox="1"/>
      </xdr:nvSpPr>
      <xdr:spPr>
        <a:xfrm>
          <a:off x="1719795" y="1337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71487</xdr:rowOff>
    </xdr:from>
    <xdr:to>
      <xdr:col>6</xdr:col>
      <xdr:colOff>38100</xdr:colOff>
      <xdr:row>78</xdr:row>
      <xdr:rowOff>1637</xdr:rowOff>
    </xdr:to>
    <xdr:sp macro="" textlink="">
      <xdr:nvSpPr>
        <xdr:cNvPr id="203" name="楕円 202"/>
        <xdr:cNvSpPr/>
      </xdr:nvSpPr>
      <xdr:spPr>
        <a:xfrm>
          <a:off x="1079500" y="132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164214</xdr:rowOff>
    </xdr:from>
    <xdr:ext cx="599010" cy="259045"/>
    <xdr:sp macro="" textlink="">
      <xdr:nvSpPr>
        <xdr:cNvPr id="204" name="テキスト ボックス 203"/>
        <xdr:cNvSpPr txBox="1"/>
      </xdr:nvSpPr>
      <xdr:spPr>
        <a:xfrm>
          <a:off x="830795" y="1336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48106</xdr:rowOff>
    </xdr:from>
    <xdr:to>
      <xdr:col>24</xdr:col>
      <xdr:colOff>63500</xdr:colOff>
      <xdr:row>96</xdr:row>
      <xdr:rowOff>82373</xdr:rowOff>
    </xdr:to>
    <xdr:cxnSp macro="">
      <xdr:nvCxnSpPr>
        <xdr:cNvPr id="229" name="直線コネクタ 228"/>
        <xdr:cNvCxnSpPr/>
      </xdr:nvCxnSpPr>
      <xdr:spPr>
        <a:xfrm flipV="1">
          <a:off x="3797300" y="16335856"/>
          <a:ext cx="838200" cy="20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82373</xdr:rowOff>
    </xdr:from>
    <xdr:to>
      <xdr:col>19</xdr:col>
      <xdr:colOff>177800</xdr:colOff>
      <xdr:row>96</xdr:row>
      <xdr:rowOff>111914</xdr:rowOff>
    </xdr:to>
    <xdr:cxnSp macro="">
      <xdr:nvCxnSpPr>
        <xdr:cNvPr id="232" name="直線コネクタ 231"/>
        <xdr:cNvCxnSpPr/>
      </xdr:nvCxnSpPr>
      <xdr:spPr>
        <a:xfrm flipV="1">
          <a:off x="2908300" y="16541573"/>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111914</xdr:rowOff>
    </xdr:from>
    <xdr:to>
      <xdr:col>15</xdr:col>
      <xdr:colOff>50800</xdr:colOff>
      <xdr:row>96</xdr:row>
      <xdr:rowOff>134122</xdr:rowOff>
    </xdr:to>
    <xdr:cxnSp macro="">
      <xdr:nvCxnSpPr>
        <xdr:cNvPr id="235" name="直線コネクタ 234"/>
        <xdr:cNvCxnSpPr/>
      </xdr:nvCxnSpPr>
      <xdr:spPr>
        <a:xfrm flipV="1">
          <a:off x="2019300" y="16571114"/>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129431</xdr:rowOff>
    </xdr:from>
    <xdr:to>
      <xdr:col>10</xdr:col>
      <xdr:colOff>114300</xdr:colOff>
      <xdr:row>96</xdr:row>
      <xdr:rowOff>134122</xdr:rowOff>
    </xdr:to>
    <xdr:cxnSp macro="">
      <xdr:nvCxnSpPr>
        <xdr:cNvPr id="238" name="直線コネクタ 237"/>
        <xdr:cNvCxnSpPr/>
      </xdr:nvCxnSpPr>
      <xdr:spPr>
        <a:xfrm>
          <a:off x="1130300" y="16588631"/>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168756</xdr:rowOff>
    </xdr:from>
    <xdr:to>
      <xdr:col>24</xdr:col>
      <xdr:colOff>114300</xdr:colOff>
      <xdr:row>95</xdr:row>
      <xdr:rowOff>98906</xdr:rowOff>
    </xdr:to>
    <xdr:sp macro="" textlink="">
      <xdr:nvSpPr>
        <xdr:cNvPr id="248" name="楕円 247"/>
        <xdr:cNvSpPr/>
      </xdr:nvSpPr>
      <xdr:spPr>
        <a:xfrm>
          <a:off x="4584700" y="162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20183</xdr:rowOff>
    </xdr:from>
    <xdr:ext cx="534377" cy="259045"/>
    <xdr:sp macro="" textlink="">
      <xdr:nvSpPr>
        <xdr:cNvPr id="249" name="衛生費該当値テキスト"/>
        <xdr:cNvSpPr txBox="1"/>
      </xdr:nvSpPr>
      <xdr:spPr>
        <a:xfrm>
          <a:off x="4686300" y="161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31573</xdr:rowOff>
    </xdr:from>
    <xdr:to>
      <xdr:col>20</xdr:col>
      <xdr:colOff>38100</xdr:colOff>
      <xdr:row>96</xdr:row>
      <xdr:rowOff>133173</xdr:rowOff>
    </xdr:to>
    <xdr:sp macro="" textlink="">
      <xdr:nvSpPr>
        <xdr:cNvPr id="250" name="楕円 249"/>
        <xdr:cNvSpPr/>
      </xdr:nvSpPr>
      <xdr:spPr>
        <a:xfrm>
          <a:off x="3746500" y="164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124300</xdr:rowOff>
    </xdr:from>
    <xdr:ext cx="534377" cy="259045"/>
    <xdr:sp macro="" textlink="">
      <xdr:nvSpPr>
        <xdr:cNvPr id="251" name="テキスト ボックス 250"/>
        <xdr:cNvSpPr txBox="1"/>
      </xdr:nvSpPr>
      <xdr:spPr>
        <a:xfrm>
          <a:off x="3530111" y="165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61114</xdr:rowOff>
    </xdr:from>
    <xdr:to>
      <xdr:col>15</xdr:col>
      <xdr:colOff>101600</xdr:colOff>
      <xdr:row>96</xdr:row>
      <xdr:rowOff>162714</xdr:rowOff>
    </xdr:to>
    <xdr:sp macro="" textlink="">
      <xdr:nvSpPr>
        <xdr:cNvPr id="252" name="楕円 251"/>
        <xdr:cNvSpPr/>
      </xdr:nvSpPr>
      <xdr:spPr>
        <a:xfrm>
          <a:off x="2857500" y="165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153841</xdr:rowOff>
    </xdr:from>
    <xdr:ext cx="534377" cy="259045"/>
    <xdr:sp macro="" textlink="">
      <xdr:nvSpPr>
        <xdr:cNvPr id="253" name="テキスト ボックス 252"/>
        <xdr:cNvSpPr txBox="1"/>
      </xdr:nvSpPr>
      <xdr:spPr>
        <a:xfrm>
          <a:off x="2641111" y="166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83322</xdr:rowOff>
    </xdr:from>
    <xdr:to>
      <xdr:col>10</xdr:col>
      <xdr:colOff>165100</xdr:colOff>
      <xdr:row>97</xdr:row>
      <xdr:rowOff>13472</xdr:rowOff>
    </xdr:to>
    <xdr:sp macro="" textlink="">
      <xdr:nvSpPr>
        <xdr:cNvPr id="254" name="楕円 253"/>
        <xdr:cNvSpPr/>
      </xdr:nvSpPr>
      <xdr:spPr>
        <a:xfrm>
          <a:off x="1968500" y="16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4599</xdr:rowOff>
    </xdr:from>
    <xdr:ext cx="534377" cy="259045"/>
    <xdr:sp macro="" textlink="">
      <xdr:nvSpPr>
        <xdr:cNvPr id="255" name="テキスト ボックス 254"/>
        <xdr:cNvSpPr txBox="1"/>
      </xdr:nvSpPr>
      <xdr:spPr>
        <a:xfrm>
          <a:off x="1752111" y="166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78631</xdr:rowOff>
    </xdr:from>
    <xdr:to>
      <xdr:col>6</xdr:col>
      <xdr:colOff>38100</xdr:colOff>
      <xdr:row>97</xdr:row>
      <xdr:rowOff>8781</xdr:rowOff>
    </xdr:to>
    <xdr:sp macro="" textlink="">
      <xdr:nvSpPr>
        <xdr:cNvPr id="256" name="楕円 255"/>
        <xdr:cNvSpPr/>
      </xdr:nvSpPr>
      <xdr:spPr>
        <a:xfrm>
          <a:off x="1079500" y="165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171358</xdr:rowOff>
    </xdr:from>
    <xdr:ext cx="534377" cy="259045"/>
    <xdr:sp macro="" textlink="">
      <xdr:nvSpPr>
        <xdr:cNvPr id="257" name="テキスト ボックス 256"/>
        <xdr:cNvSpPr txBox="1"/>
      </xdr:nvSpPr>
      <xdr:spPr>
        <a:xfrm>
          <a:off x="863111" y="1663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86" name="直線コネクタ 285"/>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89" name="直線コネクタ 288"/>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44069</xdr:rowOff>
    </xdr:to>
    <xdr:cxnSp macro="">
      <xdr:nvCxnSpPr>
        <xdr:cNvPr id="292" name="直線コネクタ 291"/>
        <xdr:cNvCxnSpPr/>
      </xdr:nvCxnSpPr>
      <xdr:spPr>
        <a:xfrm>
          <a:off x="7861300" y="673049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43942</xdr:rowOff>
    </xdr:to>
    <xdr:cxnSp macro="">
      <xdr:nvCxnSpPr>
        <xdr:cNvPr id="295" name="直線コネクタ 294"/>
        <xdr:cNvCxnSpPr/>
      </xdr:nvCxnSpPr>
      <xdr:spPr>
        <a:xfrm>
          <a:off x="6972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5" name="楕円 304"/>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6"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07" name="楕円 30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08" name="テキスト ボックス 307"/>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09" name="楕円 308"/>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0" name="テキスト ボックス 309"/>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1" name="楕円 310"/>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2" name="テキスト ボックス 311"/>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13" name="楕円 312"/>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14" name="テキスト ボックス 313"/>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101684</xdr:rowOff>
    </xdr:from>
    <xdr:to>
      <xdr:col>55</xdr:col>
      <xdr:colOff>0</xdr:colOff>
      <xdr:row>57</xdr:row>
      <xdr:rowOff>107315</xdr:rowOff>
    </xdr:to>
    <xdr:cxnSp macro="">
      <xdr:nvCxnSpPr>
        <xdr:cNvPr id="343" name="直線コネクタ 342"/>
        <xdr:cNvCxnSpPr/>
      </xdr:nvCxnSpPr>
      <xdr:spPr>
        <a:xfrm>
          <a:off x="9639300" y="9874334"/>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101684</xdr:rowOff>
    </xdr:from>
    <xdr:to>
      <xdr:col>50</xdr:col>
      <xdr:colOff>114300</xdr:colOff>
      <xdr:row>57</xdr:row>
      <xdr:rowOff>131669</xdr:rowOff>
    </xdr:to>
    <xdr:cxnSp macro="">
      <xdr:nvCxnSpPr>
        <xdr:cNvPr id="346" name="直線コネクタ 345"/>
        <xdr:cNvCxnSpPr/>
      </xdr:nvCxnSpPr>
      <xdr:spPr>
        <a:xfrm flipV="1">
          <a:off x="8750300" y="9874334"/>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45578</xdr:rowOff>
    </xdr:from>
    <xdr:to>
      <xdr:col>45</xdr:col>
      <xdr:colOff>177800</xdr:colOff>
      <xdr:row>57</xdr:row>
      <xdr:rowOff>131669</xdr:rowOff>
    </xdr:to>
    <xdr:cxnSp macro="">
      <xdr:nvCxnSpPr>
        <xdr:cNvPr id="349" name="直線コネクタ 348"/>
        <xdr:cNvCxnSpPr/>
      </xdr:nvCxnSpPr>
      <xdr:spPr>
        <a:xfrm>
          <a:off x="7861300" y="9818228"/>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45578</xdr:rowOff>
    </xdr:from>
    <xdr:to>
      <xdr:col>41</xdr:col>
      <xdr:colOff>50800</xdr:colOff>
      <xdr:row>57</xdr:row>
      <xdr:rowOff>132141</xdr:rowOff>
    </xdr:to>
    <xdr:cxnSp macro="">
      <xdr:nvCxnSpPr>
        <xdr:cNvPr id="352" name="直線コネクタ 351"/>
        <xdr:cNvCxnSpPr/>
      </xdr:nvCxnSpPr>
      <xdr:spPr>
        <a:xfrm flipV="1">
          <a:off x="6972300" y="9818228"/>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56515</xdr:rowOff>
    </xdr:from>
    <xdr:to>
      <xdr:col>55</xdr:col>
      <xdr:colOff>50800</xdr:colOff>
      <xdr:row>57</xdr:row>
      <xdr:rowOff>158115</xdr:rowOff>
    </xdr:to>
    <xdr:sp macro="" textlink="">
      <xdr:nvSpPr>
        <xdr:cNvPr id="362" name="楕円 361"/>
        <xdr:cNvSpPr/>
      </xdr:nvSpPr>
      <xdr:spPr>
        <a:xfrm>
          <a:off x="104267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79392</xdr:rowOff>
    </xdr:from>
    <xdr:ext cx="534377" cy="259045"/>
    <xdr:sp macro="" textlink="">
      <xdr:nvSpPr>
        <xdr:cNvPr id="363" name="農林水産業費該当値テキスト"/>
        <xdr:cNvSpPr txBox="1"/>
      </xdr:nvSpPr>
      <xdr:spPr>
        <a:xfrm>
          <a:off x="10528300" y="96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50884</xdr:rowOff>
    </xdr:from>
    <xdr:to>
      <xdr:col>50</xdr:col>
      <xdr:colOff>165100</xdr:colOff>
      <xdr:row>57</xdr:row>
      <xdr:rowOff>152484</xdr:rowOff>
    </xdr:to>
    <xdr:sp macro="" textlink="">
      <xdr:nvSpPr>
        <xdr:cNvPr id="364" name="楕円 363"/>
        <xdr:cNvSpPr/>
      </xdr:nvSpPr>
      <xdr:spPr>
        <a:xfrm>
          <a:off x="9588500" y="98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169011</xdr:rowOff>
    </xdr:from>
    <xdr:ext cx="534377" cy="259045"/>
    <xdr:sp macro="" textlink="">
      <xdr:nvSpPr>
        <xdr:cNvPr id="365" name="テキスト ボックス 364"/>
        <xdr:cNvSpPr txBox="1"/>
      </xdr:nvSpPr>
      <xdr:spPr>
        <a:xfrm>
          <a:off x="9372111" y="95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80869</xdr:rowOff>
    </xdr:from>
    <xdr:to>
      <xdr:col>46</xdr:col>
      <xdr:colOff>38100</xdr:colOff>
      <xdr:row>58</xdr:row>
      <xdr:rowOff>11019</xdr:rowOff>
    </xdr:to>
    <xdr:sp macro="" textlink="">
      <xdr:nvSpPr>
        <xdr:cNvPr id="366" name="楕円 365"/>
        <xdr:cNvSpPr/>
      </xdr:nvSpPr>
      <xdr:spPr>
        <a:xfrm>
          <a:off x="8699500" y="9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27546</xdr:rowOff>
    </xdr:from>
    <xdr:ext cx="534377" cy="259045"/>
    <xdr:sp macro="" textlink="">
      <xdr:nvSpPr>
        <xdr:cNvPr id="367" name="テキスト ボックス 366"/>
        <xdr:cNvSpPr txBox="1"/>
      </xdr:nvSpPr>
      <xdr:spPr>
        <a:xfrm>
          <a:off x="8483111" y="962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166228</xdr:rowOff>
    </xdr:from>
    <xdr:to>
      <xdr:col>41</xdr:col>
      <xdr:colOff>101600</xdr:colOff>
      <xdr:row>57</xdr:row>
      <xdr:rowOff>96378</xdr:rowOff>
    </xdr:to>
    <xdr:sp macro="" textlink="">
      <xdr:nvSpPr>
        <xdr:cNvPr id="368" name="楕円 367"/>
        <xdr:cNvSpPr/>
      </xdr:nvSpPr>
      <xdr:spPr>
        <a:xfrm>
          <a:off x="7810500" y="97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112905</xdr:rowOff>
    </xdr:from>
    <xdr:ext cx="534377" cy="259045"/>
    <xdr:sp macro="" textlink="">
      <xdr:nvSpPr>
        <xdr:cNvPr id="369" name="テキスト ボックス 368"/>
        <xdr:cNvSpPr txBox="1"/>
      </xdr:nvSpPr>
      <xdr:spPr>
        <a:xfrm>
          <a:off x="7594111" y="95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81341</xdr:rowOff>
    </xdr:from>
    <xdr:to>
      <xdr:col>36</xdr:col>
      <xdr:colOff>165100</xdr:colOff>
      <xdr:row>58</xdr:row>
      <xdr:rowOff>11491</xdr:rowOff>
    </xdr:to>
    <xdr:sp macro="" textlink="">
      <xdr:nvSpPr>
        <xdr:cNvPr id="370" name="楕円 369"/>
        <xdr:cNvSpPr/>
      </xdr:nvSpPr>
      <xdr:spPr>
        <a:xfrm>
          <a:off x="6921500" y="9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28018</xdr:rowOff>
    </xdr:from>
    <xdr:ext cx="534377" cy="259045"/>
    <xdr:sp macro="" textlink="">
      <xdr:nvSpPr>
        <xdr:cNvPr id="371" name="テキスト ボックス 370"/>
        <xdr:cNvSpPr txBox="1"/>
      </xdr:nvSpPr>
      <xdr:spPr>
        <a:xfrm>
          <a:off x="6705111" y="962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49719</xdr:rowOff>
    </xdr:from>
    <xdr:to>
      <xdr:col>55</xdr:col>
      <xdr:colOff>0</xdr:colOff>
      <xdr:row>78</xdr:row>
      <xdr:rowOff>94373</xdr:rowOff>
    </xdr:to>
    <xdr:cxnSp macro="">
      <xdr:nvCxnSpPr>
        <xdr:cNvPr id="402" name="直線コネクタ 401"/>
        <xdr:cNvCxnSpPr/>
      </xdr:nvCxnSpPr>
      <xdr:spPr>
        <a:xfrm>
          <a:off x="9639300" y="13422819"/>
          <a:ext cx="8382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49719</xdr:rowOff>
    </xdr:from>
    <xdr:to>
      <xdr:col>50</xdr:col>
      <xdr:colOff>114300</xdr:colOff>
      <xdr:row>78</xdr:row>
      <xdr:rowOff>152546</xdr:rowOff>
    </xdr:to>
    <xdr:cxnSp macro="">
      <xdr:nvCxnSpPr>
        <xdr:cNvPr id="405" name="直線コネクタ 404"/>
        <xdr:cNvCxnSpPr/>
      </xdr:nvCxnSpPr>
      <xdr:spPr>
        <a:xfrm flipV="1">
          <a:off x="8750300" y="13422819"/>
          <a:ext cx="889000" cy="10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144283</xdr:rowOff>
    </xdr:from>
    <xdr:to>
      <xdr:col>45</xdr:col>
      <xdr:colOff>177800</xdr:colOff>
      <xdr:row>78</xdr:row>
      <xdr:rowOff>152546</xdr:rowOff>
    </xdr:to>
    <xdr:cxnSp macro="">
      <xdr:nvCxnSpPr>
        <xdr:cNvPr id="408" name="直線コネクタ 407"/>
        <xdr:cNvCxnSpPr/>
      </xdr:nvCxnSpPr>
      <xdr:spPr>
        <a:xfrm>
          <a:off x="7861300" y="13517383"/>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144283</xdr:rowOff>
    </xdr:from>
    <xdr:to>
      <xdr:col>41</xdr:col>
      <xdr:colOff>50800</xdr:colOff>
      <xdr:row>79</xdr:row>
      <xdr:rowOff>6220</xdr:rowOff>
    </xdr:to>
    <xdr:cxnSp macro="">
      <xdr:nvCxnSpPr>
        <xdr:cNvPr id="411" name="直線コネクタ 410"/>
        <xdr:cNvCxnSpPr/>
      </xdr:nvCxnSpPr>
      <xdr:spPr>
        <a:xfrm flipV="1">
          <a:off x="6972300" y="13517383"/>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43573</xdr:rowOff>
    </xdr:from>
    <xdr:to>
      <xdr:col>55</xdr:col>
      <xdr:colOff>50800</xdr:colOff>
      <xdr:row>78</xdr:row>
      <xdr:rowOff>145173</xdr:rowOff>
    </xdr:to>
    <xdr:sp macro="" textlink="">
      <xdr:nvSpPr>
        <xdr:cNvPr id="421" name="楕円 420"/>
        <xdr:cNvSpPr/>
      </xdr:nvSpPr>
      <xdr:spPr>
        <a:xfrm>
          <a:off x="10426700" y="13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22000</xdr:rowOff>
    </xdr:from>
    <xdr:ext cx="534377" cy="259045"/>
    <xdr:sp macro="" textlink="">
      <xdr:nvSpPr>
        <xdr:cNvPr id="422" name="商工費該当値テキスト"/>
        <xdr:cNvSpPr txBox="1"/>
      </xdr:nvSpPr>
      <xdr:spPr>
        <a:xfrm>
          <a:off x="10528300" y="133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170369</xdr:rowOff>
    </xdr:from>
    <xdr:to>
      <xdr:col>50</xdr:col>
      <xdr:colOff>165100</xdr:colOff>
      <xdr:row>78</xdr:row>
      <xdr:rowOff>100519</xdr:rowOff>
    </xdr:to>
    <xdr:sp macro="" textlink="">
      <xdr:nvSpPr>
        <xdr:cNvPr id="423" name="楕円 422"/>
        <xdr:cNvSpPr/>
      </xdr:nvSpPr>
      <xdr:spPr>
        <a:xfrm>
          <a:off x="9588500" y="133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91646</xdr:rowOff>
    </xdr:from>
    <xdr:ext cx="534377" cy="259045"/>
    <xdr:sp macro="" textlink="">
      <xdr:nvSpPr>
        <xdr:cNvPr id="424" name="テキスト ボックス 423"/>
        <xdr:cNvSpPr txBox="1"/>
      </xdr:nvSpPr>
      <xdr:spPr>
        <a:xfrm>
          <a:off x="9372111" y="1346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101746</xdr:rowOff>
    </xdr:from>
    <xdr:to>
      <xdr:col>46</xdr:col>
      <xdr:colOff>38100</xdr:colOff>
      <xdr:row>79</xdr:row>
      <xdr:rowOff>31896</xdr:rowOff>
    </xdr:to>
    <xdr:sp macro="" textlink="">
      <xdr:nvSpPr>
        <xdr:cNvPr id="425" name="楕円 424"/>
        <xdr:cNvSpPr/>
      </xdr:nvSpPr>
      <xdr:spPr>
        <a:xfrm>
          <a:off x="8699500" y="134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23023</xdr:rowOff>
    </xdr:from>
    <xdr:ext cx="534377" cy="259045"/>
    <xdr:sp macro="" textlink="">
      <xdr:nvSpPr>
        <xdr:cNvPr id="426" name="テキスト ボックス 425"/>
        <xdr:cNvSpPr txBox="1"/>
      </xdr:nvSpPr>
      <xdr:spPr>
        <a:xfrm>
          <a:off x="8483111" y="135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93483</xdr:rowOff>
    </xdr:from>
    <xdr:to>
      <xdr:col>41</xdr:col>
      <xdr:colOff>101600</xdr:colOff>
      <xdr:row>79</xdr:row>
      <xdr:rowOff>23633</xdr:rowOff>
    </xdr:to>
    <xdr:sp macro="" textlink="">
      <xdr:nvSpPr>
        <xdr:cNvPr id="427" name="楕円 426"/>
        <xdr:cNvSpPr/>
      </xdr:nvSpPr>
      <xdr:spPr>
        <a:xfrm>
          <a:off x="7810500" y="134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14760</xdr:rowOff>
    </xdr:from>
    <xdr:ext cx="534377" cy="259045"/>
    <xdr:sp macro="" textlink="">
      <xdr:nvSpPr>
        <xdr:cNvPr id="428" name="テキスト ボックス 427"/>
        <xdr:cNvSpPr txBox="1"/>
      </xdr:nvSpPr>
      <xdr:spPr>
        <a:xfrm>
          <a:off x="7594111" y="1355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126870</xdr:rowOff>
    </xdr:from>
    <xdr:to>
      <xdr:col>36</xdr:col>
      <xdr:colOff>165100</xdr:colOff>
      <xdr:row>79</xdr:row>
      <xdr:rowOff>57020</xdr:rowOff>
    </xdr:to>
    <xdr:sp macro="" textlink="">
      <xdr:nvSpPr>
        <xdr:cNvPr id="429" name="楕円 428"/>
        <xdr:cNvSpPr/>
      </xdr:nvSpPr>
      <xdr:spPr>
        <a:xfrm>
          <a:off x="6921500" y="134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48147</xdr:rowOff>
    </xdr:from>
    <xdr:ext cx="469744" cy="259045"/>
    <xdr:sp macro="" textlink="">
      <xdr:nvSpPr>
        <xdr:cNvPr id="430" name="テキスト ボックス 429"/>
        <xdr:cNvSpPr txBox="1"/>
      </xdr:nvSpPr>
      <xdr:spPr>
        <a:xfrm>
          <a:off x="6737428" y="1359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136469</xdr:rowOff>
    </xdr:from>
    <xdr:to>
      <xdr:col>55</xdr:col>
      <xdr:colOff>0</xdr:colOff>
      <xdr:row>95</xdr:row>
      <xdr:rowOff>46217</xdr:rowOff>
    </xdr:to>
    <xdr:cxnSp macro="">
      <xdr:nvCxnSpPr>
        <xdr:cNvPr id="459" name="直線コネクタ 458"/>
        <xdr:cNvCxnSpPr/>
      </xdr:nvCxnSpPr>
      <xdr:spPr>
        <a:xfrm flipV="1">
          <a:off x="9639300" y="16252769"/>
          <a:ext cx="838200" cy="8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46217</xdr:rowOff>
    </xdr:from>
    <xdr:to>
      <xdr:col>50</xdr:col>
      <xdr:colOff>114300</xdr:colOff>
      <xdr:row>95</xdr:row>
      <xdr:rowOff>53358</xdr:rowOff>
    </xdr:to>
    <xdr:cxnSp macro="">
      <xdr:nvCxnSpPr>
        <xdr:cNvPr id="462" name="直線コネクタ 461"/>
        <xdr:cNvCxnSpPr/>
      </xdr:nvCxnSpPr>
      <xdr:spPr>
        <a:xfrm flipV="1">
          <a:off x="8750300" y="16333967"/>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147884</xdr:rowOff>
    </xdr:from>
    <xdr:to>
      <xdr:col>45</xdr:col>
      <xdr:colOff>177800</xdr:colOff>
      <xdr:row>95</xdr:row>
      <xdr:rowOff>53358</xdr:rowOff>
    </xdr:to>
    <xdr:cxnSp macro="">
      <xdr:nvCxnSpPr>
        <xdr:cNvPr id="465" name="直線コネクタ 464"/>
        <xdr:cNvCxnSpPr/>
      </xdr:nvCxnSpPr>
      <xdr:spPr>
        <a:xfrm>
          <a:off x="7861300" y="16264184"/>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111613</xdr:rowOff>
    </xdr:from>
    <xdr:to>
      <xdr:col>41</xdr:col>
      <xdr:colOff>50800</xdr:colOff>
      <xdr:row>94</xdr:row>
      <xdr:rowOff>147884</xdr:rowOff>
    </xdr:to>
    <xdr:cxnSp macro="">
      <xdr:nvCxnSpPr>
        <xdr:cNvPr id="468" name="直線コネクタ 467"/>
        <xdr:cNvCxnSpPr/>
      </xdr:nvCxnSpPr>
      <xdr:spPr>
        <a:xfrm>
          <a:off x="6972300" y="16227913"/>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85669</xdr:rowOff>
    </xdr:from>
    <xdr:to>
      <xdr:col>55</xdr:col>
      <xdr:colOff>50800</xdr:colOff>
      <xdr:row>95</xdr:row>
      <xdr:rowOff>15819</xdr:rowOff>
    </xdr:to>
    <xdr:sp macro="" textlink="">
      <xdr:nvSpPr>
        <xdr:cNvPr id="478" name="楕円 477"/>
        <xdr:cNvSpPr/>
      </xdr:nvSpPr>
      <xdr:spPr>
        <a:xfrm>
          <a:off x="10426700" y="162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108546</xdr:rowOff>
    </xdr:from>
    <xdr:ext cx="599010" cy="259045"/>
    <xdr:sp macro="" textlink="">
      <xdr:nvSpPr>
        <xdr:cNvPr id="479" name="土木費該当値テキスト"/>
        <xdr:cNvSpPr txBox="1"/>
      </xdr:nvSpPr>
      <xdr:spPr>
        <a:xfrm>
          <a:off x="10528300" y="160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166867</xdr:rowOff>
    </xdr:from>
    <xdr:to>
      <xdr:col>50</xdr:col>
      <xdr:colOff>165100</xdr:colOff>
      <xdr:row>95</xdr:row>
      <xdr:rowOff>97017</xdr:rowOff>
    </xdr:to>
    <xdr:sp macro="" textlink="">
      <xdr:nvSpPr>
        <xdr:cNvPr id="480" name="楕円 479"/>
        <xdr:cNvSpPr/>
      </xdr:nvSpPr>
      <xdr:spPr>
        <a:xfrm>
          <a:off x="9588500" y="162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113544</xdr:rowOff>
    </xdr:from>
    <xdr:ext cx="534377" cy="259045"/>
    <xdr:sp macro="" textlink="">
      <xdr:nvSpPr>
        <xdr:cNvPr id="481" name="テキスト ボックス 480"/>
        <xdr:cNvSpPr txBox="1"/>
      </xdr:nvSpPr>
      <xdr:spPr>
        <a:xfrm>
          <a:off x="9372111" y="160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2558</xdr:rowOff>
    </xdr:from>
    <xdr:to>
      <xdr:col>46</xdr:col>
      <xdr:colOff>38100</xdr:colOff>
      <xdr:row>95</xdr:row>
      <xdr:rowOff>104158</xdr:rowOff>
    </xdr:to>
    <xdr:sp macro="" textlink="">
      <xdr:nvSpPr>
        <xdr:cNvPr id="482" name="楕円 481"/>
        <xdr:cNvSpPr/>
      </xdr:nvSpPr>
      <xdr:spPr>
        <a:xfrm>
          <a:off x="8699500" y="162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120685</xdr:rowOff>
    </xdr:from>
    <xdr:ext cx="534377" cy="259045"/>
    <xdr:sp macro="" textlink="">
      <xdr:nvSpPr>
        <xdr:cNvPr id="483" name="テキスト ボックス 482"/>
        <xdr:cNvSpPr txBox="1"/>
      </xdr:nvSpPr>
      <xdr:spPr>
        <a:xfrm>
          <a:off x="8483111" y="160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97084</xdr:rowOff>
    </xdr:from>
    <xdr:to>
      <xdr:col>41</xdr:col>
      <xdr:colOff>101600</xdr:colOff>
      <xdr:row>95</xdr:row>
      <xdr:rowOff>27234</xdr:rowOff>
    </xdr:to>
    <xdr:sp macro="" textlink="">
      <xdr:nvSpPr>
        <xdr:cNvPr id="484" name="楕円 483"/>
        <xdr:cNvSpPr/>
      </xdr:nvSpPr>
      <xdr:spPr>
        <a:xfrm>
          <a:off x="7810500" y="1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43761</xdr:rowOff>
    </xdr:from>
    <xdr:ext cx="534377" cy="259045"/>
    <xdr:sp macro="" textlink="">
      <xdr:nvSpPr>
        <xdr:cNvPr id="485" name="テキスト ボックス 484"/>
        <xdr:cNvSpPr txBox="1"/>
      </xdr:nvSpPr>
      <xdr:spPr>
        <a:xfrm>
          <a:off x="7594111" y="1598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60813</xdr:rowOff>
    </xdr:from>
    <xdr:to>
      <xdr:col>36</xdr:col>
      <xdr:colOff>165100</xdr:colOff>
      <xdr:row>94</xdr:row>
      <xdr:rowOff>162413</xdr:rowOff>
    </xdr:to>
    <xdr:sp macro="" textlink="">
      <xdr:nvSpPr>
        <xdr:cNvPr id="486" name="楕円 485"/>
        <xdr:cNvSpPr/>
      </xdr:nvSpPr>
      <xdr:spPr>
        <a:xfrm>
          <a:off x="6921500" y="161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7490</xdr:rowOff>
    </xdr:from>
    <xdr:ext cx="599010" cy="259045"/>
    <xdr:sp macro="" textlink="">
      <xdr:nvSpPr>
        <xdr:cNvPr id="487" name="テキスト ボックス 486"/>
        <xdr:cNvSpPr txBox="1"/>
      </xdr:nvSpPr>
      <xdr:spPr>
        <a:xfrm>
          <a:off x="6672795" y="1595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140957</xdr:rowOff>
    </xdr:from>
    <xdr:to>
      <xdr:col>85</xdr:col>
      <xdr:colOff>127000</xdr:colOff>
      <xdr:row>37</xdr:row>
      <xdr:rowOff>162201</xdr:rowOff>
    </xdr:to>
    <xdr:cxnSp macro="">
      <xdr:nvCxnSpPr>
        <xdr:cNvPr id="518" name="直線コネクタ 517"/>
        <xdr:cNvCxnSpPr/>
      </xdr:nvCxnSpPr>
      <xdr:spPr>
        <a:xfrm flipV="1">
          <a:off x="15481300" y="6484607"/>
          <a:ext cx="8382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156551</xdr:rowOff>
    </xdr:from>
    <xdr:to>
      <xdr:col>81</xdr:col>
      <xdr:colOff>50800</xdr:colOff>
      <xdr:row>37</xdr:row>
      <xdr:rowOff>162201</xdr:rowOff>
    </xdr:to>
    <xdr:cxnSp macro="">
      <xdr:nvCxnSpPr>
        <xdr:cNvPr id="521" name="直線コネクタ 520"/>
        <xdr:cNvCxnSpPr/>
      </xdr:nvCxnSpPr>
      <xdr:spPr>
        <a:xfrm>
          <a:off x="14592300" y="6500201"/>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156551</xdr:rowOff>
    </xdr:from>
    <xdr:to>
      <xdr:col>76</xdr:col>
      <xdr:colOff>114300</xdr:colOff>
      <xdr:row>37</xdr:row>
      <xdr:rowOff>163033</xdr:rowOff>
    </xdr:to>
    <xdr:cxnSp macro="">
      <xdr:nvCxnSpPr>
        <xdr:cNvPr id="524" name="直線コネクタ 523"/>
        <xdr:cNvCxnSpPr/>
      </xdr:nvCxnSpPr>
      <xdr:spPr>
        <a:xfrm flipV="1">
          <a:off x="13703300" y="6500201"/>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163033</xdr:rowOff>
    </xdr:from>
    <xdr:to>
      <xdr:col>71</xdr:col>
      <xdr:colOff>177800</xdr:colOff>
      <xdr:row>37</xdr:row>
      <xdr:rowOff>165679</xdr:rowOff>
    </xdr:to>
    <xdr:cxnSp macro="">
      <xdr:nvCxnSpPr>
        <xdr:cNvPr id="527" name="直線コネクタ 526"/>
        <xdr:cNvCxnSpPr/>
      </xdr:nvCxnSpPr>
      <xdr:spPr>
        <a:xfrm flipV="1">
          <a:off x="12814300" y="6506683"/>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90157</xdr:rowOff>
    </xdr:from>
    <xdr:to>
      <xdr:col>85</xdr:col>
      <xdr:colOff>177800</xdr:colOff>
      <xdr:row>38</xdr:row>
      <xdr:rowOff>20307</xdr:rowOff>
    </xdr:to>
    <xdr:sp macro="" textlink="">
      <xdr:nvSpPr>
        <xdr:cNvPr id="537" name="楕円 536"/>
        <xdr:cNvSpPr/>
      </xdr:nvSpPr>
      <xdr:spPr>
        <a:xfrm>
          <a:off x="162687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5084</xdr:rowOff>
    </xdr:from>
    <xdr:ext cx="534377" cy="259045"/>
    <xdr:sp macro="" textlink="">
      <xdr:nvSpPr>
        <xdr:cNvPr id="538" name="消防費該当値テキスト"/>
        <xdr:cNvSpPr txBox="1"/>
      </xdr:nvSpPr>
      <xdr:spPr>
        <a:xfrm>
          <a:off x="16370300" y="63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111401</xdr:rowOff>
    </xdr:from>
    <xdr:to>
      <xdr:col>81</xdr:col>
      <xdr:colOff>101600</xdr:colOff>
      <xdr:row>38</xdr:row>
      <xdr:rowOff>41551</xdr:rowOff>
    </xdr:to>
    <xdr:sp macro="" textlink="">
      <xdr:nvSpPr>
        <xdr:cNvPr id="539" name="楕円 538"/>
        <xdr:cNvSpPr/>
      </xdr:nvSpPr>
      <xdr:spPr>
        <a:xfrm>
          <a:off x="15430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32678</xdr:rowOff>
    </xdr:from>
    <xdr:ext cx="534377" cy="259045"/>
    <xdr:sp macro="" textlink="">
      <xdr:nvSpPr>
        <xdr:cNvPr id="540" name="テキスト ボックス 539"/>
        <xdr:cNvSpPr txBox="1"/>
      </xdr:nvSpPr>
      <xdr:spPr>
        <a:xfrm>
          <a:off x="15214111" y="65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105751</xdr:rowOff>
    </xdr:from>
    <xdr:to>
      <xdr:col>76</xdr:col>
      <xdr:colOff>165100</xdr:colOff>
      <xdr:row>38</xdr:row>
      <xdr:rowOff>35901</xdr:rowOff>
    </xdr:to>
    <xdr:sp macro="" textlink="">
      <xdr:nvSpPr>
        <xdr:cNvPr id="541" name="楕円 540"/>
        <xdr:cNvSpPr/>
      </xdr:nvSpPr>
      <xdr:spPr>
        <a:xfrm>
          <a:off x="14541500" y="64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27028</xdr:rowOff>
    </xdr:from>
    <xdr:ext cx="534377" cy="259045"/>
    <xdr:sp macro="" textlink="">
      <xdr:nvSpPr>
        <xdr:cNvPr id="542" name="テキスト ボックス 541"/>
        <xdr:cNvSpPr txBox="1"/>
      </xdr:nvSpPr>
      <xdr:spPr>
        <a:xfrm>
          <a:off x="14325111" y="65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112233</xdr:rowOff>
    </xdr:from>
    <xdr:to>
      <xdr:col>72</xdr:col>
      <xdr:colOff>38100</xdr:colOff>
      <xdr:row>38</xdr:row>
      <xdr:rowOff>42383</xdr:rowOff>
    </xdr:to>
    <xdr:sp macro="" textlink="">
      <xdr:nvSpPr>
        <xdr:cNvPr id="543" name="楕円 542"/>
        <xdr:cNvSpPr/>
      </xdr:nvSpPr>
      <xdr:spPr>
        <a:xfrm>
          <a:off x="13652500" y="6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33510</xdr:rowOff>
    </xdr:from>
    <xdr:ext cx="534377" cy="259045"/>
    <xdr:sp macro="" textlink="">
      <xdr:nvSpPr>
        <xdr:cNvPr id="544" name="テキスト ボックス 543"/>
        <xdr:cNvSpPr txBox="1"/>
      </xdr:nvSpPr>
      <xdr:spPr>
        <a:xfrm>
          <a:off x="13436111" y="654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114879</xdr:rowOff>
    </xdr:from>
    <xdr:to>
      <xdr:col>67</xdr:col>
      <xdr:colOff>101600</xdr:colOff>
      <xdr:row>38</xdr:row>
      <xdr:rowOff>45028</xdr:rowOff>
    </xdr:to>
    <xdr:sp macro="" textlink="">
      <xdr:nvSpPr>
        <xdr:cNvPr id="545" name="楕円 544"/>
        <xdr:cNvSpPr/>
      </xdr:nvSpPr>
      <xdr:spPr>
        <a:xfrm>
          <a:off x="12763500" y="6458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36156</xdr:rowOff>
    </xdr:from>
    <xdr:ext cx="534377" cy="259045"/>
    <xdr:sp macro="" textlink="">
      <xdr:nvSpPr>
        <xdr:cNvPr id="546" name="テキスト ボックス 545"/>
        <xdr:cNvSpPr txBox="1"/>
      </xdr:nvSpPr>
      <xdr:spPr>
        <a:xfrm>
          <a:off x="12547111" y="65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87369</xdr:rowOff>
    </xdr:from>
    <xdr:to>
      <xdr:col>85</xdr:col>
      <xdr:colOff>127000</xdr:colOff>
      <xdr:row>56</xdr:row>
      <xdr:rowOff>103028</xdr:rowOff>
    </xdr:to>
    <xdr:cxnSp macro="">
      <xdr:nvCxnSpPr>
        <xdr:cNvPr id="573" name="直線コネクタ 572"/>
        <xdr:cNvCxnSpPr/>
      </xdr:nvCxnSpPr>
      <xdr:spPr>
        <a:xfrm flipV="1">
          <a:off x="15481300" y="9688569"/>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103028</xdr:rowOff>
    </xdr:from>
    <xdr:to>
      <xdr:col>81</xdr:col>
      <xdr:colOff>50800</xdr:colOff>
      <xdr:row>56</xdr:row>
      <xdr:rowOff>147555</xdr:rowOff>
    </xdr:to>
    <xdr:cxnSp macro="">
      <xdr:nvCxnSpPr>
        <xdr:cNvPr id="576" name="直線コネクタ 575"/>
        <xdr:cNvCxnSpPr/>
      </xdr:nvCxnSpPr>
      <xdr:spPr>
        <a:xfrm flipV="1">
          <a:off x="14592300" y="9704228"/>
          <a:ext cx="8890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124663</xdr:rowOff>
    </xdr:from>
    <xdr:to>
      <xdr:col>76</xdr:col>
      <xdr:colOff>114300</xdr:colOff>
      <xdr:row>56</xdr:row>
      <xdr:rowOff>147555</xdr:rowOff>
    </xdr:to>
    <xdr:cxnSp macro="">
      <xdr:nvCxnSpPr>
        <xdr:cNvPr id="579" name="直線コネクタ 578"/>
        <xdr:cNvCxnSpPr/>
      </xdr:nvCxnSpPr>
      <xdr:spPr>
        <a:xfrm>
          <a:off x="13703300" y="9725863"/>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36190</xdr:rowOff>
    </xdr:from>
    <xdr:to>
      <xdr:col>71</xdr:col>
      <xdr:colOff>177800</xdr:colOff>
      <xdr:row>56</xdr:row>
      <xdr:rowOff>124663</xdr:rowOff>
    </xdr:to>
    <xdr:cxnSp macro="">
      <xdr:nvCxnSpPr>
        <xdr:cNvPr id="582" name="直線コネクタ 581"/>
        <xdr:cNvCxnSpPr/>
      </xdr:nvCxnSpPr>
      <xdr:spPr>
        <a:xfrm>
          <a:off x="12814300" y="9637390"/>
          <a:ext cx="889000" cy="8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36569</xdr:rowOff>
    </xdr:from>
    <xdr:to>
      <xdr:col>85</xdr:col>
      <xdr:colOff>177800</xdr:colOff>
      <xdr:row>56</xdr:row>
      <xdr:rowOff>138169</xdr:rowOff>
    </xdr:to>
    <xdr:sp macro="" textlink="">
      <xdr:nvSpPr>
        <xdr:cNvPr id="592" name="楕円 591"/>
        <xdr:cNvSpPr/>
      </xdr:nvSpPr>
      <xdr:spPr>
        <a:xfrm>
          <a:off x="16268700" y="96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59446</xdr:rowOff>
    </xdr:from>
    <xdr:ext cx="534377" cy="259045"/>
    <xdr:sp macro="" textlink="">
      <xdr:nvSpPr>
        <xdr:cNvPr id="593" name="教育費該当値テキスト"/>
        <xdr:cNvSpPr txBox="1"/>
      </xdr:nvSpPr>
      <xdr:spPr>
        <a:xfrm>
          <a:off x="16370300" y="94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52228</xdr:rowOff>
    </xdr:from>
    <xdr:to>
      <xdr:col>81</xdr:col>
      <xdr:colOff>101600</xdr:colOff>
      <xdr:row>56</xdr:row>
      <xdr:rowOff>153828</xdr:rowOff>
    </xdr:to>
    <xdr:sp macro="" textlink="">
      <xdr:nvSpPr>
        <xdr:cNvPr id="594" name="楕円 593"/>
        <xdr:cNvSpPr/>
      </xdr:nvSpPr>
      <xdr:spPr>
        <a:xfrm>
          <a:off x="15430500" y="965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170355</xdr:rowOff>
    </xdr:from>
    <xdr:ext cx="534377" cy="259045"/>
    <xdr:sp macro="" textlink="">
      <xdr:nvSpPr>
        <xdr:cNvPr id="595" name="テキスト ボックス 594"/>
        <xdr:cNvSpPr txBox="1"/>
      </xdr:nvSpPr>
      <xdr:spPr>
        <a:xfrm>
          <a:off x="15214111" y="942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96755</xdr:rowOff>
    </xdr:from>
    <xdr:to>
      <xdr:col>76</xdr:col>
      <xdr:colOff>165100</xdr:colOff>
      <xdr:row>57</xdr:row>
      <xdr:rowOff>26905</xdr:rowOff>
    </xdr:to>
    <xdr:sp macro="" textlink="">
      <xdr:nvSpPr>
        <xdr:cNvPr id="596" name="楕円 595"/>
        <xdr:cNvSpPr/>
      </xdr:nvSpPr>
      <xdr:spPr>
        <a:xfrm>
          <a:off x="14541500" y="96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43432</xdr:rowOff>
    </xdr:from>
    <xdr:ext cx="534377" cy="259045"/>
    <xdr:sp macro="" textlink="">
      <xdr:nvSpPr>
        <xdr:cNvPr id="597" name="テキスト ボックス 596"/>
        <xdr:cNvSpPr txBox="1"/>
      </xdr:nvSpPr>
      <xdr:spPr>
        <a:xfrm>
          <a:off x="14325111" y="94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73863</xdr:rowOff>
    </xdr:from>
    <xdr:to>
      <xdr:col>72</xdr:col>
      <xdr:colOff>38100</xdr:colOff>
      <xdr:row>57</xdr:row>
      <xdr:rowOff>4013</xdr:rowOff>
    </xdr:to>
    <xdr:sp macro="" textlink="">
      <xdr:nvSpPr>
        <xdr:cNvPr id="598" name="楕円 597"/>
        <xdr:cNvSpPr/>
      </xdr:nvSpPr>
      <xdr:spPr>
        <a:xfrm>
          <a:off x="13652500" y="96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20540</xdr:rowOff>
    </xdr:from>
    <xdr:ext cx="534377" cy="259045"/>
    <xdr:sp macro="" textlink="">
      <xdr:nvSpPr>
        <xdr:cNvPr id="599" name="テキスト ボックス 598"/>
        <xdr:cNvSpPr txBox="1"/>
      </xdr:nvSpPr>
      <xdr:spPr>
        <a:xfrm>
          <a:off x="13436111" y="94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156840</xdr:rowOff>
    </xdr:from>
    <xdr:to>
      <xdr:col>67</xdr:col>
      <xdr:colOff>101600</xdr:colOff>
      <xdr:row>56</xdr:row>
      <xdr:rowOff>86990</xdr:rowOff>
    </xdr:to>
    <xdr:sp macro="" textlink="">
      <xdr:nvSpPr>
        <xdr:cNvPr id="600" name="楕円 599"/>
        <xdr:cNvSpPr/>
      </xdr:nvSpPr>
      <xdr:spPr>
        <a:xfrm>
          <a:off x="12763500" y="9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103517</xdr:rowOff>
    </xdr:from>
    <xdr:ext cx="534377" cy="259045"/>
    <xdr:sp macro="" textlink="">
      <xdr:nvSpPr>
        <xdr:cNvPr id="601" name="テキスト ボックス 600"/>
        <xdr:cNvSpPr txBox="1"/>
      </xdr:nvSpPr>
      <xdr:spPr>
        <a:xfrm>
          <a:off x="12547111" y="93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27629</xdr:rowOff>
    </xdr:from>
    <xdr:to>
      <xdr:col>76</xdr:col>
      <xdr:colOff>114300</xdr:colOff>
      <xdr:row>79</xdr:row>
      <xdr:rowOff>44450</xdr:rowOff>
    </xdr:to>
    <xdr:cxnSp macro="">
      <xdr:nvCxnSpPr>
        <xdr:cNvPr id="636" name="直線コネクタ 635"/>
        <xdr:cNvCxnSpPr/>
      </xdr:nvCxnSpPr>
      <xdr:spPr>
        <a:xfrm>
          <a:off x="13703300" y="1357217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27629</xdr:rowOff>
    </xdr:from>
    <xdr:to>
      <xdr:col>71</xdr:col>
      <xdr:colOff>177800</xdr:colOff>
      <xdr:row>79</xdr:row>
      <xdr:rowOff>44450</xdr:rowOff>
    </xdr:to>
    <xdr:cxnSp macro="">
      <xdr:nvCxnSpPr>
        <xdr:cNvPr id="639" name="直線コネクタ 638"/>
        <xdr:cNvCxnSpPr/>
      </xdr:nvCxnSpPr>
      <xdr:spPr>
        <a:xfrm flipV="1">
          <a:off x="12814300" y="1357217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148279</xdr:rowOff>
    </xdr:from>
    <xdr:to>
      <xdr:col>72</xdr:col>
      <xdr:colOff>38100</xdr:colOff>
      <xdr:row>79</xdr:row>
      <xdr:rowOff>78429</xdr:rowOff>
    </xdr:to>
    <xdr:sp macro="" textlink="">
      <xdr:nvSpPr>
        <xdr:cNvPr id="655" name="楕円 654"/>
        <xdr:cNvSpPr/>
      </xdr:nvSpPr>
      <xdr:spPr>
        <a:xfrm>
          <a:off x="13652500" y="13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69556</xdr:rowOff>
    </xdr:from>
    <xdr:ext cx="378565" cy="259045"/>
    <xdr:sp macro="" textlink="">
      <xdr:nvSpPr>
        <xdr:cNvPr id="656" name="テキスト ボックス 655"/>
        <xdr:cNvSpPr txBox="1"/>
      </xdr:nvSpPr>
      <xdr:spPr>
        <a:xfrm>
          <a:off x="13514017" y="1361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111254</xdr:rowOff>
    </xdr:from>
    <xdr:to>
      <xdr:col>85</xdr:col>
      <xdr:colOff>127000</xdr:colOff>
      <xdr:row>95</xdr:row>
      <xdr:rowOff>118632</xdr:rowOff>
    </xdr:to>
    <xdr:cxnSp macro="">
      <xdr:nvCxnSpPr>
        <xdr:cNvPr id="685" name="直線コネクタ 684"/>
        <xdr:cNvCxnSpPr/>
      </xdr:nvCxnSpPr>
      <xdr:spPr>
        <a:xfrm>
          <a:off x="15481300" y="16399004"/>
          <a:ext cx="8382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111254</xdr:rowOff>
    </xdr:from>
    <xdr:to>
      <xdr:col>81</xdr:col>
      <xdr:colOff>50800</xdr:colOff>
      <xdr:row>95</xdr:row>
      <xdr:rowOff>131169</xdr:rowOff>
    </xdr:to>
    <xdr:cxnSp macro="">
      <xdr:nvCxnSpPr>
        <xdr:cNvPr id="688" name="直線コネクタ 687"/>
        <xdr:cNvCxnSpPr/>
      </xdr:nvCxnSpPr>
      <xdr:spPr>
        <a:xfrm flipV="1">
          <a:off x="14592300" y="16399004"/>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131169</xdr:rowOff>
    </xdr:from>
    <xdr:to>
      <xdr:col>76</xdr:col>
      <xdr:colOff>114300</xdr:colOff>
      <xdr:row>95</xdr:row>
      <xdr:rowOff>135703</xdr:rowOff>
    </xdr:to>
    <xdr:cxnSp macro="">
      <xdr:nvCxnSpPr>
        <xdr:cNvPr id="691" name="直線コネクタ 690"/>
        <xdr:cNvCxnSpPr/>
      </xdr:nvCxnSpPr>
      <xdr:spPr>
        <a:xfrm flipV="1">
          <a:off x="13703300" y="16418919"/>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135703</xdr:rowOff>
    </xdr:from>
    <xdr:to>
      <xdr:col>71</xdr:col>
      <xdr:colOff>177800</xdr:colOff>
      <xdr:row>95</xdr:row>
      <xdr:rowOff>146329</xdr:rowOff>
    </xdr:to>
    <xdr:cxnSp macro="">
      <xdr:nvCxnSpPr>
        <xdr:cNvPr id="694" name="直線コネクタ 693"/>
        <xdr:cNvCxnSpPr/>
      </xdr:nvCxnSpPr>
      <xdr:spPr>
        <a:xfrm flipV="1">
          <a:off x="12814300" y="16423453"/>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67832</xdr:rowOff>
    </xdr:from>
    <xdr:to>
      <xdr:col>85</xdr:col>
      <xdr:colOff>177800</xdr:colOff>
      <xdr:row>95</xdr:row>
      <xdr:rowOff>169432</xdr:rowOff>
    </xdr:to>
    <xdr:sp macro="" textlink="">
      <xdr:nvSpPr>
        <xdr:cNvPr id="704" name="楕円 703"/>
        <xdr:cNvSpPr/>
      </xdr:nvSpPr>
      <xdr:spPr>
        <a:xfrm>
          <a:off x="16268700" y="163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46259</xdr:rowOff>
    </xdr:from>
    <xdr:ext cx="534377" cy="259045"/>
    <xdr:sp macro="" textlink="">
      <xdr:nvSpPr>
        <xdr:cNvPr id="705" name="公債費該当値テキスト"/>
        <xdr:cNvSpPr txBox="1"/>
      </xdr:nvSpPr>
      <xdr:spPr>
        <a:xfrm>
          <a:off x="16370300" y="163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60454</xdr:rowOff>
    </xdr:from>
    <xdr:to>
      <xdr:col>81</xdr:col>
      <xdr:colOff>101600</xdr:colOff>
      <xdr:row>95</xdr:row>
      <xdr:rowOff>162054</xdr:rowOff>
    </xdr:to>
    <xdr:sp macro="" textlink="">
      <xdr:nvSpPr>
        <xdr:cNvPr id="706" name="楕円 705"/>
        <xdr:cNvSpPr/>
      </xdr:nvSpPr>
      <xdr:spPr>
        <a:xfrm>
          <a:off x="15430500" y="163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7131</xdr:rowOff>
    </xdr:from>
    <xdr:ext cx="534377" cy="259045"/>
    <xdr:sp macro="" textlink="">
      <xdr:nvSpPr>
        <xdr:cNvPr id="707" name="テキスト ボックス 706"/>
        <xdr:cNvSpPr txBox="1"/>
      </xdr:nvSpPr>
      <xdr:spPr>
        <a:xfrm>
          <a:off x="15214111" y="161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80369</xdr:rowOff>
    </xdr:from>
    <xdr:to>
      <xdr:col>76</xdr:col>
      <xdr:colOff>165100</xdr:colOff>
      <xdr:row>96</xdr:row>
      <xdr:rowOff>10519</xdr:rowOff>
    </xdr:to>
    <xdr:sp macro="" textlink="">
      <xdr:nvSpPr>
        <xdr:cNvPr id="708" name="楕円 707"/>
        <xdr:cNvSpPr/>
      </xdr:nvSpPr>
      <xdr:spPr>
        <a:xfrm>
          <a:off x="14541500" y="163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27046</xdr:rowOff>
    </xdr:from>
    <xdr:ext cx="534377" cy="259045"/>
    <xdr:sp macro="" textlink="">
      <xdr:nvSpPr>
        <xdr:cNvPr id="709" name="テキスト ボックス 708"/>
        <xdr:cNvSpPr txBox="1"/>
      </xdr:nvSpPr>
      <xdr:spPr>
        <a:xfrm>
          <a:off x="14325111" y="16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84903</xdr:rowOff>
    </xdr:from>
    <xdr:to>
      <xdr:col>72</xdr:col>
      <xdr:colOff>38100</xdr:colOff>
      <xdr:row>96</xdr:row>
      <xdr:rowOff>15053</xdr:rowOff>
    </xdr:to>
    <xdr:sp macro="" textlink="">
      <xdr:nvSpPr>
        <xdr:cNvPr id="710" name="楕円 709"/>
        <xdr:cNvSpPr/>
      </xdr:nvSpPr>
      <xdr:spPr>
        <a:xfrm>
          <a:off x="13652500" y="163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31580</xdr:rowOff>
    </xdr:from>
    <xdr:ext cx="534377" cy="259045"/>
    <xdr:sp macro="" textlink="">
      <xdr:nvSpPr>
        <xdr:cNvPr id="711" name="テキスト ボックス 710"/>
        <xdr:cNvSpPr txBox="1"/>
      </xdr:nvSpPr>
      <xdr:spPr>
        <a:xfrm>
          <a:off x="13436111" y="1614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95529</xdr:rowOff>
    </xdr:from>
    <xdr:to>
      <xdr:col>67</xdr:col>
      <xdr:colOff>101600</xdr:colOff>
      <xdr:row>96</xdr:row>
      <xdr:rowOff>25679</xdr:rowOff>
    </xdr:to>
    <xdr:sp macro="" textlink="">
      <xdr:nvSpPr>
        <xdr:cNvPr id="712" name="楕円 711"/>
        <xdr:cNvSpPr/>
      </xdr:nvSpPr>
      <xdr:spPr>
        <a:xfrm>
          <a:off x="12763500" y="16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42206</xdr:rowOff>
    </xdr:from>
    <xdr:ext cx="534377" cy="259045"/>
    <xdr:sp macro="" textlink="">
      <xdr:nvSpPr>
        <xdr:cNvPr id="713" name="テキスト ボックス 712"/>
        <xdr:cNvSpPr txBox="1"/>
      </xdr:nvSpPr>
      <xdr:spPr>
        <a:xfrm>
          <a:off x="12547111" y="161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総務費と土木費が類似団体平均と比べ大きく上回っている。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総務費は、庁舎建て替え及び公共施設集約などの大型事業が始まったこと、土木費は、老朽化した公営住宅の建替えや道路補修事業、除排雪経費などが主な要因である。</a:t>
          </a:r>
        </a:p>
        <a:p>
          <a:r>
            <a:rPr kumimoji="1" lang="ja-JP" altLang="en-US" sz="1300">
              <a:latin typeface="ＭＳ Ｐゴシック" panose="020B0600070205080204" pitchFamily="50" charset="-128"/>
              <a:ea typeface="ＭＳ Ｐゴシック" panose="020B0600070205080204" pitchFamily="50" charset="-128"/>
            </a:rPr>
            <a:t>　一方、消防費は隣接する自治体との一部事務組合で事務処理していることから事務の効率化や経費削減につながっており、類似団体平均と比べコストが低く抑えられている。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令和３年度は財政調整金の取崩しは行わず、余剰金の一部を積み立てた結果、基金残高も増加している。</a:t>
          </a:r>
        </a:p>
        <a:p>
          <a:r>
            <a:rPr kumimoji="1" lang="ja-JP" altLang="en-US" sz="1400">
              <a:latin typeface="ＭＳ ゴシック" pitchFamily="49" charset="-128"/>
              <a:ea typeface="ＭＳ ゴシック" pitchFamily="49" charset="-128"/>
            </a:rPr>
            <a:t>　今後も財源不足に伴う取崩しも予想されるが、事務事業の見直しや普通建設事業費の年次平準化を進めながら長期的視野に立った計画的な財政運営に努めていく。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一般会計・特別会計・企業会計すべてにおいて毎年黒字を維持しており、実質赤字及び資金不足が生じていないため連結実質赤字は生じておりません。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9621643</v>
      </c>
      <c r="BO4" s="488"/>
      <c r="BP4" s="488"/>
      <c r="BQ4" s="488"/>
      <c r="BR4" s="488"/>
      <c r="BS4" s="488"/>
      <c r="BT4" s="488"/>
      <c r="BU4" s="489"/>
      <c r="BV4" s="487">
        <v>7938471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7.7</v>
      </c>
      <c r="CU4" s="628"/>
      <c r="CV4" s="628"/>
      <c r="CW4" s="628"/>
      <c r="CX4" s="628"/>
      <c r="CY4" s="628"/>
      <c r="CZ4" s="628"/>
      <c r="DA4" s="629"/>
      <c r="DB4" s="627">
        <v>7.7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9254458</v>
      </c>
      <c r="BO5" s="459"/>
      <c r="BP5" s="459"/>
      <c r="BQ5" s="459"/>
      <c r="BR5" s="459"/>
      <c r="BS5" s="459"/>
      <c r="BT5" s="459"/>
      <c r="BU5" s="460"/>
      <c r="BV5" s="458">
        <v>7626655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72.7</v>
      </c>
      <c r="CU5" s="456"/>
      <c r="CV5" s="456"/>
      <c r="CW5" s="456"/>
      <c r="CX5" s="456"/>
      <c r="CY5" s="456"/>
      <c r="CZ5" s="456"/>
      <c r="DA5" s="457"/>
      <c r="DB5" s="455">
        <v>81.599999999999994</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367185</v>
      </c>
      <c r="BO6" s="459"/>
      <c r="BP6" s="459"/>
      <c r="BQ6" s="459"/>
      <c r="BR6" s="459"/>
      <c r="BS6" s="459"/>
      <c r="BT6" s="459"/>
      <c r="BU6" s="460"/>
      <c r="BV6" s="458">
        <v>311816</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76.099999999999994</v>
      </c>
      <c r="CU6" s="602"/>
      <c r="CV6" s="602"/>
      <c r="CW6" s="602"/>
      <c r="CX6" s="602"/>
      <c r="CY6" s="602"/>
      <c r="CZ6" s="602"/>
      <c r="DA6" s="603"/>
      <c r="DB6" s="601">
        <v>84.8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78169</v>
      </c>
      <c r="BO7" s="459"/>
      <c r="BP7" s="459"/>
      <c r="BQ7" s="459"/>
      <c r="BR7" s="459"/>
      <c r="BS7" s="459"/>
      <c r="BT7" s="459"/>
      <c r="BU7" s="460"/>
      <c r="BV7" s="458">
        <v>40908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3734367</v>
      </c>
      <c r="CU7" s="459"/>
      <c r="CV7" s="459"/>
      <c r="CW7" s="459"/>
      <c r="CX7" s="459"/>
      <c r="CY7" s="459"/>
      <c r="CZ7" s="459"/>
      <c r="DA7" s="460"/>
      <c r="DB7" s="458">
        <v>3530332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289016</v>
      </c>
      <c r="BO8" s="459"/>
      <c r="BP8" s="459"/>
      <c r="BQ8" s="459"/>
      <c r="BR8" s="459"/>
      <c r="BS8" s="459"/>
      <c r="BT8" s="459"/>
      <c r="BU8" s="460"/>
      <c r="BV8" s="458">
        <v>270908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0.38</v>
      </c>
      <c r="CU8" s="562"/>
      <c r="CV8" s="562"/>
      <c r="CW8" s="562"/>
      <c r="CX8" s="562"/>
      <c r="CY8" s="562"/>
      <c r="CZ8" s="562"/>
      <c r="DA8" s="563"/>
      <c r="DB8" s="561">
        <v>0.39</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10127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18108</v>
      </c>
      <c r="BO9" s="459"/>
      <c r="BP9" s="459"/>
      <c r="BQ9" s="459"/>
      <c r="BR9" s="459"/>
      <c r="BS9" s="459"/>
      <c r="BT9" s="459"/>
      <c r="BU9" s="460"/>
      <c r="BV9" s="458">
        <v>99309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11.5</v>
      </c>
      <c r="CU9" s="456"/>
      <c r="CV9" s="456"/>
      <c r="CW9" s="456"/>
      <c r="CX9" s="456"/>
      <c r="CY9" s="456"/>
      <c r="CZ9" s="456"/>
      <c r="DA9" s="457"/>
      <c r="DB9" s="455">
        <v>12.9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10233</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257000</v>
      </c>
      <c r="BO10" s="459"/>
      <c r="BP10" s="459"/>
      <c r="BQ10" s="459"/>
      <c r="BR10" s="459"/>
      <c r="BS10" s="459"/>
      <c r="BT10" s="459"/>
      <c r="BU10" s="460"/>
      <c r="BV10" s="458">
        <v>77000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10110</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10065</v>
      </c>
      <c r="S13" s="546"/>
      <c r="T13" s="546"/>
      <c r="U13" s="546"/>
      <c r="V13" s="547"/>
      <c r="W13" s="548" t="s">
        <v>140</v>
      </c>
      <c r="X13" s="444"/>
      <c r="Y13" s="444"/>
      <c r="Z13" s="444"/>
      <c r="AA13" s="444"/>
      <c r="AB13" s="445"/>
      <c r="AC13" s="411">
        <v>570</v>
      </c>
      <c r="AD13" s="412"/>
      <c r="AE13" s="412"/>
      <c r="AF13" s="412"/>
      <c r="AG13" s="413"/>
      <c r="AH13" s="411">
        <v>676</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275108</v>
      </c>
      <c r="BO13" s="459"/>
      <c r="BP13" s="459"/>
      <c r="BQ13" s="459"/>
      <c r="BR13" s="459"/>
      <c r="BS13" s="459"/>
      <c r="BT13" s="459"/>
      <c r="BU13" s="460"/>
      <c r="BV13" s="458">
        <v>176309</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9.1999999999999993</v>
      </c>
      <c r="CU13" s="456"/>
      <c r="CV13" s="456"/>
      <c r="CW13" s="456"/>
      <c r="CX13" s="456"/>
      <c r="CY13" s="456"/>
      <c r="CZ13" s="456"/>
      <c r="DA13" s="457"/>
      <c r="DB13" s="455">
        <v>8.9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10154</v>
      </c>
      <c r="S14" s="546"/>
      <c r="T14" s="546"/>
      <c r="U14" s="546"/>
      <c r="V14" s="547"/>
      <c r="W14" s="549"/>
      <c r="X14" s="447"/>
      <c r="Y14" s="447"/>
      <c r="Z14" s="447"/>
      <c r="AA14" s="447"/>
      <c r="AB14" s="448"/>
      <c r="AC14" s="538">
        <v>12.1</v>
      </c>
      <c r="AD14" s="539"/>
      <c r="AE14" s="539"/>
      <c r="AF14" s="539"/>
      <c r="AG14" s="540"/>
      <c r="AH14" s="538">
        <v>14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7.5</v>
      </c>
      <c r="CU14" s="556"/>
      <c r="CV14" s="556"/>
      <c r="CW14" s="556"/>
      <c r="CX14" s="556"/>
      <c r="CY14" s="556"/>
      <c r="CZ14" s="556"/>
      <c r="DA14" s="557"/>
      <c r="DB14" s="555">
        <v>6.2</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10119</v>
      </c>
      <c r="S15" s="546"/>
      <c r="T15" s="546"/>
      <c r="U15" s="546"/>
      <c r="V15" s="547"/>
      <c r="W15" s="548" t="s">
        <v>148</v>
      </c>
      <c r="X15" s="444"/>
      <c r="Y15" s="444"/>
      <c r="Z15" s="444"/>
      <c r="AA15" s="444"/>
      <c r="AB15" s="445"/>
      <c r="AC15" s="411">
        <v>736</v>
      </c>
      <c r="AD15" s="412"/>
      <c r="AE15" s="412"/>
      <c r="AF15" s="412"/>
      <c r="AG15" s="413"/>
      <c r="AH15" s="411">
        <v>774</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1168696</v>
      </c>
      <c r="BO15" s="488"/>
      <c r="BP15" s="488"/>
      <c r="BQ15" s="488"/>
      <c r="BR15" s="488"/>
      <c r="BS15" s="488"/>
      <c r="BT15" s="488"/>
      <c r="BU15" s="489"/>
      <c r="BV15" s="487">
        <v>1206987</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15.6</v>
      </c>
      <c r="AD16" s="539"/>
      <c r="AE16" s="539"/>
      <c r="AF16" s="539"/>
      <c r="AG16" s="540"/>
      <c r="AH16" s="538">
        <v>16</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3282503</v>
      </c>
      <c r="BO16" s="459"/>
      <c r="BP16" s="459"/>
      <c r="BQ16" s="459"/>
      <c r="BR16" s="459"/>
      <c r="BS16" s="459"/>
      <c r="BT16" s="459"/>
      <c r="BU16" s="460"/>
      <c r="BV16" s="458">
        <v>3111761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3417</v>
      </c>
      <c r="AD17" s="412"/>
      <c r="AE17" s="412"/>
      <c r="AF17" s="412"/>
      <c r="AG17" s="413"/>
      <c r="AH17" s="411">
        <v>3375</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1447647</v>
      </c>
      <c r="BO17" s="459"/>
      <c r="BP17" s="459"/>
      <c r="BQ17" s="459"/>
      <c r="BR17" s="459"/>
      <c r="BS17" s="459"/>
      <c r="BT17" s="459"/>
      <c r="BU17" s="460"/>
      <c r="BV17" s="458">
        <v>1494578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68.5</v>
      </c>
      <c r="M18" s="511"/>
      <c r="N18" s="511"/>
      <c r="O18" s="511"/>
      <c r="P18" s="511"/>
      <c r="Q18" s="511"/>
      <c r="R18" s="512"/>
      <c r="S18" s="512"/>
      <c r="T18" s="512"/>
      <c r="U18" s="512"/>
      <c r="V18" s="513"/>
      <c r="W18" s="529"/>
      <c r="X18" s="530"/>
      <c r="Y18" s="530"/>
      <c r="Z18" s="530"/>
      <c r="AA18" s="530"/>
      <c r="AB18" s="554"/>
      <c r="AC18" s="428">
        <v>72.3</v>
      </c>
      <c r="AD18" s="429"/>
      <c r="AE18" s="429"/>
      <c r="AF18" s="429"/>
      <c r="AG18" s="514"/>
      <c r="AH18" s="428">
        <v>69.900000000000006</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2779852</v>
      </c>
      <c r="BO18" s="459"/>
      <c r="BP18" s="459"/>
      <c r="BQ18" s="459"/>
      <c r="BR18" s="459"/>
      <c r="BS18" s="459"/>
      <c r="BT18" s="459"/>
      <c r="BU18" s="460"/>
      <c r="BV18" s="458">
        <v>2878476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148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4769004</v>
      </c>
      <c r="BO19" s="459"/>
      <c r="BP19" s="459"/>
      <c r="BQ19" s="459"/>
      <c r="BR19" s="459"/>
      <c r="BS19" s="459"/>
      <c r="BT19" s="459"/>
      <c r="BU19" s="460"/>
      <c r="BV19" s="458">
        <v>4342342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3840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6237493</v>
      </c>
      <c r="BO22" s="488"/>
      <c r="BP22" s="488"/>
      <c r="BQ22" s="488"/>
      <c r="BR22" s="488"/>
      <c r="BS22" s="488"/>
      <c r="BT22" s="488"/>
      <c r="BU22" s="489"/>
      <c r="BV22" s="487">
        <v>5445141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4854432</v>
      </c>
      <c r="BO23" s="459"/>
      <c r="BP23" s="459"/>
      <c r="BQ23" s="459"/>
      <c r="BR23" s="459"/>
      <c r="BS23" s="459"/>
      <c r="BT23" s="459"/>
      <c r="BU23" s="460"/>
      <c r="BV23" s="458">
        <v>4957487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7000</v>
      </c>
      <c r="R24" s="412"/>
      <c r="S24" s="412"/>
      <c r="T24" s="412"/>
      <c r="U24" s="412"/>
      <c r="V24" s="413"/>
      <c r="W24" s="501"/>
      <c r="X24" s="438"/>
      <c r="Y24" s="439"/>
      <c r="Z24" s="414" t="s">
        <v>173</v>
      </c>
      <c r="AA24" s="415"/>
      <c r="AB24" s="415"/>
      <c r="AC24" s="415"/>
      <c r="AD24" s="415"/>
      <c r="AE24" s="415"/>
      <c r="AF24" s="415"/>
      <c r="AG24" s="416"/>
      <c r="AH24" s="411">
        <v>120</v>
      </c>
      <c r="AI24" s="412"/>
      <c r="AJ24" s="412"/>
      <c r="AK24" s="412"/>
      <c r="AL24" s="413"/>
      <c r="AM24" s="411">
        <v>375360</v>
      </c>
      <c r="AN24" s="412"/>
      <c r="AO24" s="412"/>
      <c r="AP24" s="412"/>
      <c r="AQ24" s="412"/>
      <c r="AR24" s="413"/>
      <c r="AS24" s="411">
        <v>3128</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4144514</v>
      </c>
      <c r="BO24" s="459"/>
      <c r="BP24" s="459"/>
      <c r="BQ24" s="459"/>
      <c r="BR24" s="459"/>
      <c r="BS24" s="459"/>
      <c r="BT24" s="459"/>
      <c r="BU24" s="460"/>
      <c r="BV24" s="458">
        <v>3340144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5900</v>
      </c>
      <c r="R25" s="412"/>
      <c r="S25" s="412"/>
      <c r="T25" s="412"/>
      <c r="U25" s="412"/>
      <c r="V25" s="413"/>
      <c r="W25" s="501"/>
      <c r="X25" s="438"/>
      <c r="Y25" s="439"/>
      <c r="Z25" s="414" t="s">
        <v>176</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2150138</v>
      </c>
      <c r="BO25" s="488"/>
      <c r="BP25" s="488"/>
      <c r="BQ25" s="488"/>
      <c r="BR25" s="488"/>
      <c r="BS25" s="488"/>
      <c r="BT25" s="488"/>
      <c r="BU25" s="489"/>
      <c r="BV25" s="487">
        <v>266372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5500</v>
      </c>
      <c r="R26" s="412"/>
      <c r="S26" s="412"/>
      <c r="T26" s="412"/>
      <c r="U26" s="412"/>
      <c r="V26" s="413"/>
      <c r="W26" s="501"/>
      <c r="X26" s="438"/>
      <c r="Y26" s="439"/>
      <c r="Z26" s="414" t="s">
        <v>179</v>
      </c>
      <c r="AA26" s="469"/>
      <c r="AB26" s="469"/>
      <c r="AC26" s="469"/>
      <c r="AD26" s="469"/>
      <c r="AE26" s="469"/>
      <c r="AF26" s="469"/>
      <c r="AG26" s="470"/>
      <c r="AH26" s="411">
        <v>3</v>
      </c>
      <c r="AI26" s="412"/>
      <c r="AJ26" s="412"/>
      <c r="AK26" s="412"/>
      <c r="AL26" s="413"/>
      <c r="AM26" s="411">
        <v>10119</v>
      </c>
      <c r="AN26" s="412"/>
      <c r="AO26" s="412"/>
      <c r="AP26" s="412"/>
      <c r="AQ26" s="412"/>
      <c r="AR26" s="413"/>
      <c r="AS26" s="411">
        <v>3373</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2490</v>
      </c>
      <c r="R27" s="412"/>
      <c r="S27" s="412"/>
      <c r="T27" s="412"/>
      <c r="U27" s="412"/>
      <c r="V27" s="413"/>
      <c r="W27" s="501"/>
      <c r="X27" s="438"/>
      <c r="Y27" s="439"/>
      <c r="Z27" s="414" t="s">
        <v>182</v>
      </c>
      <c r="AA27" s="415"/>
      <c r="AB27" s="415"/>
      <c r="AC27" s="415"/>
      <c r="AD27" s="415"/>
      <c r="AE27" s="415"/>
      <c r="AF27" s="415"/>
      <c r="AG27" s="416"/>
      <c r="AH27" s="411">
        <v>2</v>
      </c>
      <c r="AI27" s="412"/>
      <c r="AJ27" s="412"/>
      <c r="AK27" s="412"/>
      <c r="AL27" s="413"/>
      <c r="AM27" s="411" t="s">
        <v>183</v>
      </c>
      <c r="AN27" s="412"/>
      <c r="AO27" s="412"/>
      <c r="AP27" s="412"/>
      <c r="AQ27" s="412"/>
      <c r="AR27" s="413"/>
      <c r="AS27" s="411" t="s">
        <v>184</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t="s">
        <v>137</v>
      </c>
      <c r="BO27" s="493"/>
      <c r="BP27" s="493"/>
      <c r="BQ27" s="493"/>
      <c r="BR27" s="493"/>
      <c r="BS27" s="493"/>
      <c r="BT27" s="493"/>
      <c r="BU27" s="494"/>
      <c r="BV27" s="492" t="s">
        <v>128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1950</v>
      </c>
      <c r="R28" s="412"/>
      <c r="S28" s="412"/>
      <c r="T28" s="412"/>
      <c r="U28" s="412"/>
      <c r="V28" s="413"/>
      <c r="W28" s="501"/>
      <c r="X28" s="438"/>
      <c r="Y28" s="439"/>
      <c r="Z28" s="414" t="s">
        <v>187</v>
      </c>
      <c r="AA28" s="415"/>
      <c r="AB28" s="415"/>
      <c r="AC28" s="415"/>
      <c r="AD28" s="415"/>
      <c r="AE28" s="415"/>
      <c r="AF28" s="415"/>
      <c r="AG28" s="416"/>
      <c r="AH28" s="411" t="s">
        <v>137</v>
      </c>
      <c r="AI28" s="412"/>
      <c r="AJ28" s="412"/>
      <c r="AK28" s="412"/>
      <c r="AL28" s="413"/>
      <c r="AM28" s="411" t="s">
        <v>128</v>
      </c>
      <c r="AN28" s="412"/>
      <c r="AO28" s="412"/>
      <c r="AP28" s="412"/>
      <c r="AQ28" s="412"/>
      <c r="AR28" s="413"/>
      <c r="AS28" s="411" t="s">
        <v>137</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947000</v>
      </c>
      <c r="BO28" s="488"/>
      <c r="BP28" s="488"/>
      <c r="BQ28" s="488"/>
      <c r="BR28" s="488"/>
      <c r="BS28" s="488"/>
      <c r="BT28" s="488"/>
      <c r="BU28" s="489"/>
      <c r="BV28" s="487">
        <v>690000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10</v>
      </c>
      <c r="M29" s="412"/>
      <c r="N29" s="412"/>
      <c r="O29" s="412"/>
      <c r="P29" s="413"/>
      <c r="Q29" s="411">
        <v>1680</v>
      </c>
      <c r="R29" s="412"/>
      <c r="S29" s="412"/>
      <c r="T29" s="412"/>
      <c r="U29" s="412"/>
      <c r="V29" s="413"/>
      <c r="W29" s="502"/>
      <c r="X29" s="503"/>
      <c r="Y29" s="504"/>
      <c r="Z29" s="414" t="s">
        <v>190</v>
      </c>
      <c r="AA29" s="415"/>
      <c r="AB29" s="415"/>
      <c r="AC29" s="415"/>
      <c r="AD29" s="415"/>
      <c r="AE29" s="415"/>
      <c r="AF29" s="415"/>
      <c r="AG29" s="416"/>
      <c r="AH29" s="411">
        <v>122</v>
      </c>
      <c r="AI29" s="412"/>
      <c r="AJ29" s="412"/>
      <c r="AK29" s="412"/>
      <c r="AL29" s="413"/>
      <c r="AM29" s="411">
        <v>381376</v>
      </c>
      <c r="AN29" s="412"/>
      <c r="AO29" s="412"/>
      <c r="AP29" s="412"/>
      <c r="AQ29" s="412"/>
      <c r="AR29" s="413"/>
      <c r="AS29" s="411">
        <v>3126</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126500</v>
      </c>
      <c r="BO29" s="459"/>
      <c r="BP29" s="459"/>
      <c r="BQ29" s="459"/>
      <c r="BR29" s="459"/>
      <c r="BS29" s="459"/>
      <c r="BT29" s="459"/>
      <c r="BU29" s="460"/>
      <c r="BV29" s="458">
        <v>79040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97.8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737144</v>
      </c>
      <c r="BO30" s="493"/>
      <c r="BP30" s="493"/>
      <c r="BQ30" s="493"/>
      <c r="BR30" s="493"/>
      <c r="BS30" s="493"/>
      <c r="BT30" s="493"/>
      <c r="BU30" s="494"/>
      <c r="BV30" s="492">
        <v>741812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199</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国民健康保険特別会計診療施設勘定</v>
      </c>
      <c r="X34" s="407"/>
      <c r="Y34" s="407"/>
      <c r="Z34" s="407"/>
      <c r="AA34" s="407"/>
      <c r="AB34" s="407"/>
      <c r="AC34" s="407"/>
      <c r="AD34" s="407"/>
      <c r="AE34" s="407"/>
      <c r="AF34" s="407"/>
      <c r="AG34" s="407"/>
      <c r="AH34" s="407"/>
      <c r="AI34" s="407"/>
      <c r="AJ34" s="407"/>
      <c r="AK34" s="407"/>
      <c r="AL34" s="178"/>
      <c r="AM34" s="406">
        <f>IF(AO34="","",MAX(C34:D43,U34:V43)+1)</f>
        <v>3</v>
      </c>
      <c r="AN34" s="406"/>
      <c r="AO34" s="407" t="str">
        <f>IF('各会計、関係団体の財政状況及び健全化判断比率'!B29="","",'各会計、関係団体の財政状況及び健全化判断比率'!B29)</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大雪清掃組合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東神楽町土地開発公社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〇</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t="str">
        <f>IF(W35="","",U34+1)</f>
        <v/>
      </c>
      <c r="V35" s="406"/>
      <c r="W35" s="407"/>
      <c r="X35" s="407"/>
      <c r="Y35" s="407"/>
      <c r="Z35" s="407"/>
      <c r="AA35" s="407"/>
      <c r="AB35" s="407"/>
      <c r="AC35" s="407"/>
      <c r="AD35" s="407"/>
      <c r="AE35" s="407"/>
      <c r="AF35" s="407"/>
      <c r="AG35" s="407"/>
      <c r="AH35" s="407"/>
      <c r="AI35" s="407"/>
      <c r="AJ35" s="407"/>
      <c r="AK35" s="407"/>
      <c r="AL35" s="178"/>
      <c r="AM35" s="406">
        <f t="shared" ref="AM35:AM43" si="0">IF(AO35="","",AM34+1)</f>
        <v>4</v>
      </c>
      <c r="AN35" s="406"/>
      <c r="AO35" s="407" t="str">
        <f>IF('各会計、関係団体の財政状況及び健全化判断比率'!B30="","",'各会計、関係団体の財政状況及び健全化判断比率'!B30)</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大雪葬斎組合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大雪消防組合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大雪地区広域連合　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大雪地区広域連合　介護保険特別会計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10</v>
      </c>
      <c r="BX39" s="406"/>
      <c r="BY39" s="407" t="str">
        <f>IF('各会計、関係団体の財政状況及び健全化判断比率'!B73="","",'各会計、関係団体の財政状況及び健全化判断比率'!B73)</f>
        <v>大雪地区広域連合　国民健康保険特別会計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11</v>
      </c>
      <c r="BX40" s="406"/>
      <c r="BY40" s="407" t="str">
        <f>IF('各会計、関係団体の財政状況及び健全化判断比率'!B74="","",'各会計、関係団体の財政状況及び健全化判断比率'!B74)</f>
        <v>大雪地区広域連合　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12</v>
      </c>
      <c r="BX41" s="406"/>
      <c r="BY41" s="407" t="str">
        <f>IF('各会計、関係団体の財政状況及び健全化判断比率'!B75="","",'各会計、関係団体の財政状況及び健全化判断比率'!B75)</f>
        <v>上川教育研修センター組合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13</v>
      </c>
      <c r="BX42" s="406"/>
      <c r="BY42" s="407" t="str">
        <f>IF('各会計、関係団体の財政状況及び健全化判断比率'!B76="","",'各会計、関係団体の財政状況及び健全化判断比率'!B76)</f>
        <v>上川広域滞納整理機構</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544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215" t="s">
        <v>516</v>
      </c>
      <c r="D34" s="1215"/>
      <c r="E34" s="1216"/>
      <c r="F34" s="32">
        <v>5.2</v>
      </c>
      <c r="G34" s="33">
        <v>6.14</v>
      </c>
      <c r="H34" s="33">
        <v>5.1100000000000003</v>
      </c>
      <c r="I34" s="33">
        <v>7.67</v>
      </c>
      <c r="J34" s="34">
        <v>7.73</v>
      </c>
      <c r="K34" s="22"/>
      <c r="L34" s="22"/>
      <c r="M34" s="22"/>
      <c r="N34" s="22"/>
      <c r="O34" s="22"/>
      <c r="P34" s="22"/>
    </row>
    <row r="35" spans="1:16" ht="39" customHeight="1" x14ac:dyDescent="0.15">
      <c r="A35" s="22"/>
      <c r="B35" s="35"/>
      <c r="C35" s="1209" t="s">
        <v>517</v>
      </c>
      <c r="D35" s="1210"/>
      <c r="E35" s="1211"/>
      <c r="F35" s="36">
        <v>2.75</v>
      </c>
      <c r="G35" s="37">
        <v>2.08</v>
      </c>
      <c r="H35" s="37">
        <v>1.8</v>
      </c>
      <c r="I35" s="37">
        <v>1.31</v>
      </c>
      <c r="J35" s="38">
        <v>1.06</v>
      </c>
      <c r="K35" s="22"/>
      <c r="L35" s="22"/>
      <c r="M35" s="22"/>
      <c r="N35" s="22"/>
      <c r="O35" s="22"/>
      <c r="P35" s="22"/>
    </row>
    <row r="36" spans="1:16" ht="39" customHeight="1" x14ac:dyDescent="0.15">
      <c r="A36" s="22"/>
      <c r="B36" s="35"/>
      <c r="C36" s="1209" t="s">
        <v>518</v>
      </c>
      <c r="D36" s="1210"/>
      <c r="E36" s="1211"/>
      <c r="F36" s="36" t="s">
        <v>466</v>
      </c>
      <c r="G36" s="37" t="s">
        <v>466</v>
      </c>
      <c r="H36" s="37">
        <v>0.32</v>
      </c>
      <c r="I36" s="37">
        <v>0.56000000000000005</v>
      </c>
      <c r="J36" s="38">
        <v>0.94</v>
      </c>
      <c r="K36" s="22"/>
      <c r="L36" s="22"/>
      <c r="M36" s="22"/>
      <c r="N36" s="22"/>
      <c r="O36" s="22"/>
      <c r="P36" s="22"/>
    </row>
    <row r="37" spans="1:16" ht="39" customHeight="1" x14ac:dyDescent="0.15">
      <c r="A37" s="22"/>
      <c r="B37" s="35"/>
      <c r="C37" s="1209" t="s">
        <v>519</v>
      </c>
      <c r="D37" s="1210"/>
      <c r="E37" s="1211"/>
      <c r="F37" s="36">
        <v>0.24</v>
      </c>
      <c r="G37" s="37">
        <v>0.22</v>
      </c>
      <c r="H37" s="37">
        <v>0.26</v>
      </c>
      <c r="I37" s="37">
        <v>0.18</v>
      </c>
      <c r="J37" s="38">
        <v>0.24</v>
      </c>
      <c r="K37" s="22"/>
      <c r="L37" s="22"/>
      <c r="M37" s="22"/>
      <c r="N37" s="22"/>
      <c r="O37" s="22"/>
      <c r="P37" s="22"/>
    </row>
    <row r="38" spans="1:16" ht="39" customHeight="1" x14ac:dyDescent="0.15">
      <c r="A38" s="22"/>
      <c r="B38" s="35"/>
      <c r="C38" s="1209"/>
      <c r="D38" s="1210"/>
      <c r="E38" s="1211"/>
      <c r="F38" s="36"/>
      <c r="G38" s="37"/>
      <c r="H38" s="37"/>
      <c r="I38" s="37"/>
      <c r="J38" s="38"/>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520</v>
      </c>
      <c r="D42" s="1210"/>
      <c r="E42" s="1211"/>
      <c r="F42" s="36" t="s">
        <v>466</v>
      </c>
      <c r="G42" s="37" t="s">
        <v>466</v>
      </c>
      <c r="H42" s="37" t="s">
        <v>466</v>
      </c>
      <c r="I42" s="37" t="s">
        <v>466</v>
      </c>
      <c r="J42" s="38" t="s">
        <v>466</v>
      </c>
      <c r="K42" s="22"/>
      <c r="L42" s="22"/>
      <c r="M42" s="22"/>
      <c r="N42" s="22"/>
      <c r="O42" s="22"/>
      <c r="P42" s="22"/>
    </row>
    <row r="43" spans="1:16" ht="39" customHeight="1" thickBot="1" x14ac:dyDescent="0.2">
      <c r="A43" s="22"/>
      <c r="B43" s="40"/>
      <c r="C43" s="1212" t="s">
        <v>521</v>
      </c>
      <c r="D43" s="1213"/>
      <c r="E43" s="1214"/>
      <c r="F43" s="41">
        <v>0.19</v>
      </c>
      <c r="G43" s="42">
        <v>1.79</v>
      </c>
      <c r="H43" s="42" t="s">
        <v>466</v>
      </c>
      <c r="I43" s="42" t="s">
        <v>466</v>
      </c>
      <c r="J43" s="43" t="s">
        <v>466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o8z/3bclKCVraszekMgkUxuPKlUD7pbVcSfg6BNmTVsg5Qvx9f1ghglufFOdeEzXoFEIUJjqTH8ZinfsJVdow==" saltValue="VW95oh0JDpGgq3sF9IiU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591</v>
      </c>
      <c r="L45" s="60">
        <v>592</v>
      </c>
      <c r="M45" s="60">
        <v>585</v>
      </c>
      <c r="N45" s="60">
        <v>603</v>
      </c>
      <c r="O45" s="61">
        <v>592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466</v>
      </c>
      <c r="L46" s="64" t="s">
        <v>466</v>
      </c>
      <c r="M46" s="64" t="s">
        <v>466</v>
      </c>
      <c r="N46" s="64" t="s">
        <v>466</v>
      </c>
      <c r="O46" s="65" t="s">
        <v>466</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466</v>
      </c>
      <c r="L47" s="64" t="s">
        <v>466</v>
      </c>
      <c r="M47" s="64" t="s">
        <v>466</v>
      </c>
      <c r="N47" s="64" t="s">
        <v>466</v>
      </c>
      <c r="O47" s="65" t="s">
        <v>466</v>
      </c>
      <c r="P47" s="48"/>
      <c r="Q47" s="48"/>
      <c r="R47" s="48"/>
      <c r="S47" s="48"/>
      <c r="T47" s="48"/>
      <c r="U47" s="48"/>
    </row>
    <row r="48" spans="1:21" ht="30.75" customHeight="1" x14ac:dyDescent="0.15">
      <c r="A48" s="48"/>
      <c r="B48" s="1237"/>
      <c r="C48" s="1238"/>
      <c r="D48" s="62"/>
      <c r="E48" s="1219" t="s">
        <v>15</v>
      </c>
      <c r="F48" s="1219"/>
      <c r="G48" s="1219"/>
      <c r="H48" s="1219"/>
      <c r="I48" s="1219"/>
      <c r="J48" s="1220"/>
      <c r="K48" s="63">
        <v>131</v>
      </c>
      <c r="L48" s="64">
        <v>102</v>
      </c>
      <c r="M48" s="64">
        <v>164</v>
      </c>
      <c r="N48" s="64">
        <v>158</v>
      </c>
      <c r="O48" s="65">
        <v>181</v>
      </c>
      <c r="P48" s="48"/>
      <c r="Q48" s="48"/>
      <c r="R48" s="48"/>
      <c r="S48" s="48"/>
      <c r="T48" s="48"/>
      <c r="U48" s="48"/>
    </row>
    <row r="49" spans="1:21" ht="30.75" customHeight="1" x14ac:dyDescent="0.15">
      <c r="A49" s="48"/>
      <c r="B49" s="1237"/>
      <c r="C49" s="1238"/>
      <c r="D49" s="62"/>
      <c r="E49" s="1219" t="s">
        <v>16</v>
      </c>
      <c r="F49" s="1219"/>
      <c r="G49" s="1219"/>
      <c r="H49" s="1219"/>
      <c r="I49" s="1219"/>
      <c r="J49" s="1220"/>
      <c r="K49" s="63">
        <v>27</v>
      </c>
      <c r="L49" s="64">
        <v>22</v>
      </c>
      <c r="M49" s="64">
        <v>32</v>
      </c>
      <c r="N49" s="64">
        <v>29</v>
      </c>
      <c r="O49" s="65">
        <v>31</v>
      </c>
      <c r="P49" s="48"/>
      <c r="Q49" s="48"/>
      <c r="R49" s="48"/>
      <c r="S49" s="48"/>
      <c r="T49" s="48"/>
      <c r="U49" s="48"/>
    </row>
    <row r="50" spans="1:21" ht="30.75" customHeight="1" x14ac:dyDescent="0.15">
      <c r="A50" s="48"/>
      <c r="B50" s="1237"/>
      <c r="C50" s="1238"/>
      <c r="D50" s="62"/>
      <c r="E50" s="1219" t="s">
        <v>17</v>
      </c>
      <c r="F50" s="1219"/>
      <c r="G50" s="1219"/>
      <c r="H50" s="1219"/>
      <c r="I50" s="1219"/>
      <c r="J50" s="1220"/>
      <c r="K50" s="63">
        <v>38</v>
      </c>
      <c r="L50" s="64">
        <v>39</v>
      </c>
      <c r="M50" s="64">
        <v>39</v>
      </c>
      <c r="N50" s="64">
        <v>47</v>
      </c>
      <c r="O50" s="65">
        <v>45</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524</v>
      </c>
      <c r="L52" s="64">
        <v>521</v>
      </c>
      <c r="M52" s="64">
        <v>546</v>
      </c>
      <c r="N52" s="64">
        <v>552</v>
      </c>
      <c r="O52" s="65">
        <v>547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263</v>
      </c>
      <c r="L53" s="69">
        <v>234</v>
      </c>
      <c r="M53" s="69">
        <v>274</v>
      </c>
      <c r="N53" s="69">
        <v>285</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522</v>
      </c>
      <c r="P55" s="48"/>
      <c r="Q55" s="48"/>
      <c r="R55" s="48"/>
      <c r="S55" s="48"/>
      <c r="T55" s="48"/>
      <c r="U55" s="48"/>
    </row>
    <row r="56" spans="1:21" ht="31.5" customHeight="1" thickBot="1" x14ac:dyDescent="0.2">
      <c r="A56" s="48"/>
      <c r="B56" s="76"/>
      <c r="C56" s="77"/>
      <c r="D56" s="77"/>
      <c r="E56" s="78"/>
      <c r="F56" s="78"/>
      <c r="G56" s="78"/>
      <c r="H56" s="78"/>
      <c r="I56" s="78"/>
      <c r="J56" s="79" t="s">
        <v>2</v>
      </c>
      <c r="K56" s="80" t="s">
        <v>523</v>
      </c>
      <c r="L56" s="81" t="s">
        <v>524</v>
      </c>
      <c r="M56" s="81" t="s">
        <v>525</v>
      </c>
      <c r="N56" s="81" t="s">
        <v>526</v>
      </c>
      <c r="O56" s="82" t="s">
        <v>527</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466</v>
      </c>
      <c r="L57" s="84" t="s">
        <v>466</v>
      </c>
      <c r="M57" s="84" t="s">
        <v>466</v>
      </c>
      <c r="N57" s="84" t="s">
        <v>466</v>
      </c>
      <c r="O57" s="85" t="s">
        <v>466</v>
      </c>
    </row>
    <row r="58" spans="1:21" ht="31.5" customHeight="1" thickBot="1" x14ac:dyDescent="0.2">
      <c r="B58" s="1227"/>
      <c r="C58" s="1228"/>
      <c r="D58" s="1232" t="s">
        <v>27</v>
      </c>
      <c r="E58" s="1233"/>
      <c r="F58" s="1233"/>
      <c r="G58" s="1233"/>
      <c r="H58" s="1233"/>
      <c r="I58" s="1233"/>
      <c r="J58" s="1234"/>
      <c r="K58" s="86" t="s">
        <v>466</v>
      </c>
      <c r="L58" s="87" t="s">
        <v>466</v>
      </c>
      <c r="M58" s="87" t="s">
        <v>466</v>
      </c>
      <c r="N58" s="87" t="s">
        <v>466</v>
      </c>
      <c r="O58" s="88" t="s">
        <v>466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fP58yNFqpEDCM9VefA26zrCi8j8i/FcTq7eUvSsFMi6alNPr44L4C4qtz0kbb/E3c9HBUdXMu+POMT5BSpjA==" saltValue="f5BsfHxSM2YBKice9ZRe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508</v>
      </c>
      <c r="J40" s="100" t="s">
        <v>509</v>
      </c>
      <c r="K40" s="100" t="s">
        <v>510</v>
      </c>
      <c r="L40" s="100" t="s">
        <v>511</v>
      </c>
      <c r="M40" s="101" t="s">
        <v>512</v>
      </c>
    </row>
    <row r="41" spans="2:13" ht="27.75" customHeight="1" x14ac:dyDescent="0.15">
      <c r="B41" s="1255" t="s">
        <v>30</v>
      </c>
      <c r="C41" s="1256"/>
      <c r="D41" s="102"/>
      <c r="E41" s="1257" t="s">
        <v>31</v>
      </c>
      <c r="F41" s="1257"/>
      <c r="G41" s="1257"/>
      <c r="H41" s="1258"/>
      <c r="I41" s="351">
        <v>5250</v>
      </c>
      <c r="J41" s="352">
        <v>5483</v>
      </c>
      <c r="K41" s="352">
        <v>5461</v>
      </c>
      <c r="L41" s="352">
        <v>5445</v>
      </c>
      <c r="M41" s="353">
        <v>6237</v>
      </c>
    </row>
    <row r="42" spans="2:13" ht="27.75" customHeight="1" x14ac:dyDescent="0.15">
      <c r="B42" s="1245"/>
      <c r="C42" s="1246"/>
      <c r="D42" s="103"/>
      <c r="E42" s="1249" t="s">
        <v>32</v>
      </c>
      <c r="F42" s="1249"/>
      <c r="G42" s="1249"/>
      <c r="H42" s="1250"/>
      <c r="I42" s="354">
        <v>379</v>
      </c>
      <c r="J42" s="355">
        <v>327</v>
      </c>
      <c r="K42" s="355">
        <v>311</v>
      </c>
      <c r="L42" s="355">
        <v>250</v>
      </c>
      <c r="M42" s="356">
        <v>235</v>
      </c>
    </row>
    <row r="43" spans="2:13" ht="27.75" customHeight="1" x14ac:dyDescent="0.15">
      <c r="B43" s="1245"/>
      <c r="C43" s="1246"/>
      <c r="D43" s="103"/>
      <c r="E43" s="1249" t="s">
        <v>33</v>
      </c>
      <c r="F43" s="1249"/>
      <c r="G43" s="1249"/>
      <c r="H43" s="1250"/>
      <c r="I43" s="354">
        <v>1216</v>
      </c>
      <c r="J43" s="355">
        <v>1178</v>
      </c>
      <c r="K43" s="355">
        <v>1135</v>
      </c>
      <c r="L43" s="355">
        <v>1053</v>
      </c>
      <c r="M43" s="356">
        <v>1073</v>
      </c>
    </row>
    <row r="44" spans="2:13" ht="27.75" customHeight="1" x14ac:dyDescent="0.15">
      <c r="B44" s="1245"/>
      <c r="C44" s="1246"/>
      <c r="D44" s="103"/>
      <c r="E44" s="1249" t="s">
        <v>34</v>
      </c>
      <c r="F44" s="1249"/>
      <c r="G44" s="1249"/>
      <c r="H44" s="1250"/>
      <c r="I44" s="354">
        <v>206</v>
      </c>
      <c r="J44" s="355">
        <v>197</v>
      </c>
      <c r="K44" s="355">
        <v>185</v>
      </c>
      <c r="L44" s="355">
        <v>209</v>
      </c>
      <c r="M44" s="356">
        <v>197</v>
      </c>
    </row>
    <row r="45" spans="2:13" ht="27.75" customHeight="1" x14ac:dyDescent="0.15">
      <c r="B45" s="1245"/>
      <c r="C45" s="1246"/>
      <c r="D45" s="103"/>
      <c r="E45" s="1249" t="s">
        <v>35</v>
      </c>
      <c r="F45" s="1249"/>
      <c r="G45" s="1249"/>
      <c r="H45" s="1250"/>
      <c r="I45" s="354">
        <v>424</v>
      </c>
      <c r="J45" s="355">
        <v>397</v>
      </c>
      <c r="K45" s="355">
        <v>375</v>
      </c>
      <c r="L45" s="355">
        <v>349</v>
      </c>
      <c r="M45" s="356">
        <v>317</v>
      </c>
    </row>
    <row r="46" spans="2:13" ht="27.75" customHeight="1" x14ac:dyDescent="0.15">
      <c r="B46" s="1245"/>
      <c r="C46" s="1246"/>
      <c r="D46" s="104"/>
      <c r="E46" s="1249" t="s">
        <v>36</v>
      </c>
      <c r="F46" s="1249"/>
      <c r="G46" s="1249"/>
      <c r="H46" s="1250"/>
      <c r="I46" s="354" t="s">
        <v>466</v>
      </c>
      <c r="J46" s="355" t="s">
        <v>466</v>
      </c>
      <c r="K46" s="355" t="s">
        <v>466</v>
      </c>
      <c r="L46" s="355" t="s">
        <v>466</v>
      </c>
      <c r="M46" s="356" t="s">
        <v>466</v>
      </c>
    </row>
    <row r="47" spans="2:13" ht="27.75" customHeight="1" x14ac:dyDescent="0.15">
      <c r="B47" s="1245"/>
      <c r="C47" s="1246"/>
      <c r="D47" s="105"/>
      <c r="E47" s="1259" t="s">
        <v>37</v>
      </c>
      <c r="F47" s="1260"/>
      <c r="G47" s="1260"/>
      <c r="H47" s="1261"/>
      <c r="I47" s="354" t="s">
        <v>466</v>
      </c>
      <c r="J47" s="355" t="s">
        <v>466</v>
      </c>
      <c r="K47" s="355" t="s">
        <v>466</v>
      </c>
      <c r="L47" s="355" t="s">
        <v>466</v>
      </c>
      <c r="M47" s="356" t="s">
        <v>466</v>
      </c>
    </row>
    <row r="48" spans="2:13" ht="27.75" customHeight="1" x14ac:dyDescent="0.15">
      <c r="B48" s="1245"/>
      <c r="C48" s="1246"/>
      <c r="D48" s="103"/>
      <c r="E48" s="1249" t="s">
        <v>38</v>
      </c>
      <c r="F48" s="1249"/>
      <c r="G48" s="1249"/>
      <c r="H48" s="1250"/>
      <c r="I48" s="354" t="s">
        <v>466</v>
      </c>
      <c r="J48" s="355" t="s">
        <v>466</v>
      </c>
      <c r="K48" s="355" t="s">
        <v>466</v>
      </c>
      <c r="L48" s="355" t="s">
        <v>466</v>
      </c>
      <c r="M48" s="356" t="s">
        <v>466</v>
      </c>
    </row>
    <row r="49" spans="2:13" ht="27.75" customHeight="1" x14ac:dyDescent="0.15">
      <c r="B49" s="1247"/>
      <c r="C49" s="1248"/>
      <c r="D49" s="103"/>
      <c r="E49" s="1249" t="s">
        <v>39</v>
      </c>
      <c r="F49" s="1249"/>
      <c r="G49" s="1249"/>
      <c r="H49" s="1250"/>
      <c r="I49" s="354" t="s">
        <v>466</v>
      </c>
      <c r="J49" s="355" t="s">
        <v>466</v>
      </c>
      <c r="K49" s="355" t="s">
        <v>466</v>
      </c>
      <c r="L49" s="355" t="s">
        <v>466</v>
      </c>
      <c r="M49" s="356" t="s">
        <v>466</v>
      </c>
    </row>
    <row r="50" spans="2:13" ht="27.75" customHeight="1" x14ac:dyDescent="0.15">
      <c r="B50" s="1243" t="s">
        <v>40</v>
      </c>
      <c r="C50" s="1244"/>
      <c r="D50" s="106"/>
      <c r="E50" s="1249" t="s">
        <v>41</v>
      </c>
      <c r="F50" s="1249"/>
      <c r="G50" s="1249"/>
      <c r="H50" s="1250"/>
      <c r="I50" s="354">
        <v>1451</v>
      </c>
      <c r="J50" s="355">
        <v>1383</v>
      </c>
      <c r="K50" s="355">
        <v>1414</v>
      </c>
      <c r="L50" s="355">
        <v>1511</v>
      </c>
      <c r="M50" s="356">
        <v>1811</v>
      </c>
    </row>
    <row r="51" spans="2:13" ht="27.75" customHeight="1" x14ac:dyDescent="0.15">
      <c r="B51" s="1245"/>
      <c r="C51" s="1246"/>
      <c r="D51" s="103"/>
      <c r="E51" s="1249" t="s">
        <v>42</v>
      </c>
      <c r="F51" s="1249"/>
      <c r="G51" s="1249"/>
      <c r="H51" s="1250"/>
      <c r="I51" s="354">
        <v>1088</v>
      </c>
      <c r="J51" s="355">
        <v>1065</v>
      </c>
      <c r="K51" s="355">
        <v>1002</v>
      </c>
      <c r="L51" s="355">
        <v>969</v>
      </c>
      <c r="M51" s="356">
        <v>972</v>
      </c>
    </row>
    <row r="52" spans="2:13" ht="27.75" customHeight="1" x14ac:dyDescent="0.15">
      <c r="B52" s="1247"/>
      <c r="C52" s="1248"/>
      <c r="D52" s="103"/>
      <c r="E52" s="1249" t="s">
        <v>43</v>
      </c>
      <c r="F52" s="1249"/>
      <c r="G52" s="1249"/>
      <c r="H52" s="1250"/>
      <c r="I52" s="354">
        <v>4691</v>
      </c>
      <c r="J52" s="355">
        <v>4740</v>
      </c>
      <c r="K52" s="355">
        <v>4633</v>
      </c>
      <c r="L52" s="355">
        <v>4633</v>
      </c>
      <c r="M52" s="356">
        <v>5028</v>
      </c>
    </row>
    <row r="53" spans="2:13" ht="27.75" customHeight="1" thickBot="1" x14ac:dyDescent="0.2">
      <c r="B53" s="1251" t="s">
        <v>44</v>
      </c>
      <c r="C53" s="1252"/>
      <c r="D53" s="107"/>
      <c r="E53" s="1253" t="s">
        <v>45</v>
      </c>
      <c r="F53" s="1253"/>
      <c r="G53" s="1253"/>
      <c r="H53" s="1254"/>
      <c r="I53" s="357">
        <v>245</v>
      </c>
      <c r="J53" s="358">
        <v>393</v>
      </c>
      <c r="K53" s="358">
        <v>416</v>
      </c>
      <c r="L53" s="358">
        <v>192</v>
      </c>
      <c r="M53" s="359">
        <v>249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6nlkx5qu3kJEbYq9AIACIZoKmJT6758X6uiqUTmmJY9hHOxVsdj22SXK2UvIm5jdc9rTEnLt2K0+a30QjjSIWw==" saltValue="VjYVosa/7Yjz+T+IMZlU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510</v>
      </c>
      <c r="G54" s="116" t="s">
        <v>511</v>
      </c>
      <c r="H54" s="117" t="s">
        <v>512</v>
      </c>
    </row>
    <row r="55" spans="2:8" ht="52.5" customHeight="1" x14ac:dyDescent="0.15">
      <c r="B55" s="118"/>
      <c r="C55" s="1270" t="s">
        <v>48</v>
      </c>
      <c r="D55" s="1270"/>
      <c r="E55" s="1271"/>
      <c r="F55" s="119">
        <v>613</v>
      </c>
      <c r="G55" s="119">
        <v>690</v>
      </c>
      <c r="H55" s="120">
        <v>947</v>
      </c>
    </row>
    <row r="56" spans="2:8" ht="52.5" customHeight="1" x14ac:dyDescent="0.15">
      <c r="B56" s="121"/>
      <c r="C56" s="1272" t="s">
        <v>49</v>
      </c>
      <c r="D56" s="1272"/>
      <c r="E56" s="1273"/>
      <c r="F56" s="122">
        <v>79</v>
      </c>
      <c r="G56" s="122">
        <v>79</v>
      </c>
      <c r="H56" s="123">
        <v>127</v>
      </c>
    </row>
    <row r="57" spans="2:8" ht="53.25" customHeight="1" x14ac:dyDescent="0.15">
      <c r="B57" s="121"/>
      <c r="C57" s="1274" t="s">
        <v>50</v>
      </c>
      <c r="D57" s="1274"/>
      <c r="E57" s="1275"/>
      <c r="F57" s="124">
        <v>722</v>
      </c>
      <c r="G57" s="124">
        <v>742</v>
      </c>
      <c r="H57" s="125">
        <v>737</v>
      </c>
    </row>
    <row r="58" spans="2:8" ht="45.75" customHeight="1" x14ac:dyDescent="0.15">
      <c r="B58" s="126"/>
      <c r="C58" s="1262" t="s">
        <v>539</v>
      </c>
      <c r="D58" s="1263"/>
      <c r="E58" s="1264"/>
      <c r="F58" s="127">
        <v>254</v>
      </c>
      <c r="G58" s="127">
        <v>255</v>
      </c>
      <c r="H58" s="128">
        <v>290</v>
      </c>
    </row>
    <row r="59" spans="2:8" ht="45.75" customHeight="1" x14ac:dyDescent="0.15">
      <c r="B59" s="126"/>
      <c r="C59" s="1262" t="s">
        <v>540</v>
      </c>
      <c r="D59" s="1263"/>
      <c r="E59" s="1264"/>
      <c r="F59" s="127">
        <v>217</v>
      </c>
      <c r="G59" s="127">
        <v>205</v>
      </c>
      <c r="H59" s="128">
        <v>156</v>
      </c>
    </row>
    <row r="60" spans="2:8" ht="45.75" customHeight="1" x14ac:dyDescent="0.15">
      <c r="B60" s="126"/>
      <c r="C60" s="1262" t="s">
        <v>541</v>
      </c>
      <c r="D60" s="1263"/>
      <c r="E60" s="1264"/>
      <c r="F60" s="127">
        <v>109</v>
      </c>
      <c r="G60" s="127">
        <v>141</v>
      </c>
      <c r="H60" s="128">
        <v>136</v>
      </c>
    </row>
    <row r="61" spans="2:8" ht="45.75" customHeight="1" x14ac:dyDescent="0.15">
      <c r="B61" s="126"/>
      <c r="C61" s="1262" t="s">
        <v>542</v>
      </c>
      <c r="D61" s="1263"/>
      <c r="E61" s="1264"/>
      <c r="F61" s="127">
        <v>94</v>
      </c>
      <c r="G61" s="127">
        <v>94</v>
      </c>
      <c r="H61" s="128">
        <v>94</v>
      </c>
    </row>
    <row r="62" spans="2:8" ht="45.75" customHeight="1" thickBot="1" x14ac:dyDescent="0.2">
      <c r="B62" s="129"/>
      <c r="C62" s="1265" t="s">
        <v>543</v>
      </c>
      <c r="D62" s="1266"/>
      <c r="E62" s="1267"/>
      <c r="F62" s="130">
        <v>30</v>
      </c>
      <c r="G62" s="130">
        <v>30</v>
      </c>
      <c r="H62" s="131">
        <v>30</v>
      </c>
    </row>
    <row r="63" spans="2:8" ht="52.5" customHeight="1" thickBot="1" x14ac:dyDescent="0.2">
      <c r="B63" s="132"/>
      <c r="C63" s="1268" t="s">
        <v>51</v>
      </c>
      <c r="D63" s="1268"/>
      <c r="E63" s="1269"/>
      <c r="F63" s="133">
        <v>1414</v>
      </c>
      <c r="G63" s="133">
        <v>1511</v>
      </c>
      <c r="H63" s="134">
        <v>1811</v>
      </c>
    </row>
    <row r="64" spans="2:8" x14ac:dyDescent="0.15"/>
  </sheetData>
  <sheetProtection algorithmName="SHA-512" hashValue="Kk5Gr8e/+eLxtzln//9anHruqNgukajVwdfQGbkGCW5JUkFUQ2TPOUPZ6tAjGW1T09h9Z05Oyvx97Xd6W0wJaA==" saltValue="EpIsYcZUIw0F3zdAQDDB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9" t="s">
        <v>608</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x14ac:dyDescent="0.15">
      <c r="B44" s="375"/>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x14ac:dyDescent="0.15">
      <c r="B45" s="375"/>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x14ac:dyDescent="0.15">
      <c r="B46" s="375"/>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x14ac:dyDescent="0.15">
      <c r="B47" s="375"/>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609</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508</v>
      </c>
      <c r="BQ50" s="1282"/>
      <c r="BR50" s="1282"/>
      <c r="BS50" s="1282"/>
      <c r="BT50" s="1282"/>
      <c r="BU50" s="1282"/>
      <c r="BV50" s="1282"/>
      <c r="BW50" s="1282"/>
      <c r="BX50" s="1282" t="s">
        <v>509</v>
      </c>
      <c r="BY50" s="1282"/>
      <c r="BZ50" s="1282"/>
      <c r="CA50" s="1282"/>
      <c r="CB50" s="1282"/>
      <c r="CC50" s="1282"/>
      <c r="CD50" s="1282"/>
      <c r="CE50" s="1282"/>
      <c r="CF50" s="1282" t="s">
        <v>510</v>
      </c>
      <c r="CG50" s="1282"/>
      <c r="CH50" s="1282"/>
      <c r="CI50" s="1282"/>
      <c r="CJ50" s="1282"/>
      <c r="CK50" s="1282"/>
      <c r="CL50" s="1282"/>
      <c r="CM50" s="1282"/>
      <c r="CN50" s="1282" t="s">
        <v>511</v>
      </c>
      <c r="CO50" s="1282"/>
      <c r="CP50" s="1282"/>
      <c r="CQ50" s="1282"/>
      <c r="CR50" s="1282"/>
      <c r="CS50" s="1282"/>
      <c r="CT50" s="1282"/>
      <c r="CU50" s="1282"/>
      <c r="CV50" s="1282" t="s">
        <v>512</v>
      </c>
      <c r="CW50" s="1282"/>
      <c r="CX50" s="1282"/>
      <c r="CY50" s="1282"/>
      <c r="CZ50" s="1282"/>
      <c r="DA50" s="1282"/>
      <c r="DB50" s="1282"/>
      <c r="DC50" s="1282"/>
    </row>
    <row r="51" spans="1:109" ht="13.5" customHeight="1" x14ac:dyDescent="0.15">
      <c r="B51" s="375"/>
      <c r="G51" s="1293"/>
      <c r="H51" s="1293"/>
      <c r="I51" s="1298"/>
      <c r="J51" s="1298"/>
      <c r="K51" s="1283"/>
      <c r="L51" s="1283"/>
      <c r="M51" s="1283"/>
      <c r="N51" s="1283"/>
      <c r="AM51" s="384"/>
      <c r="AN51" s="1281" t="s">
        <v>610</v>
      </c>
      <c r="AO51" s="1281"/>
      <c r="AP51" s="1281"/>
      <c r="AQ51" s="1281"/>
      <c r="AR51" s="1281"/>
      <c r="AS51" s="1281"/>
      <c r="AT51" s="1281"/>
      <c r="AU51" s="1281"/>
      <c r="AV51" s="1281"/>
      <c r="AW51" s="1281"/>
      <c r="AX51" s="1281"/>
      <c r="AY51" s="1281"/>
      <c r="AZ51" s="1281"/>
      <c r="BA51" s="1281"/>
      <c r="BB51" s="1281" t="s">
        <v>611</v>
      </c>
      <c r="BC51" s="1281"/>
      <c r="BD51" s="1281"/>
      <c r="BE51" s="1281"/>
      <c r="BF51" s="1281"/>
      <c r="BG51" s="1281"/>
      <c r="BH51" s="1281"/>
      <c r="BI51" s="1281"/>
      <c r="BJ51" s="1281"/>
      <c r="BK51" s="1281"/>
      <c r="BL51" s="1281"/>
      <c r="BM51" s="1281"/>
      <c r="BN51" s="1281"/>
      <c r="BO51" s="1281"/>
      <c r="BP51" s="1297"/>
      <c r="BQ51" s="1278"/>
      <c r="BR51" s="1278"/>
      <c r="BS51" s="1278"/>
      <c r="BT51" s="1278"/>
      <c r="BU51" s="1278"/>
      <c r="BV51" s="1278"/>
      <c r="BW51" s="1278"/>
      <c r="BX51" s="1278">
        <v>13.6</v>
      </c>
      <c r="BY51" s="1278"/>
      <c r="BZ51" s="1278"/>
      <c r="CA51" s="1278"/>
      <c r="CB51" s="1278"/>
      <c r="CC51" s="1278"/>
      <c r="CD51" s="1278"/>
      <c r="CE51" s="1278"/>
      <c r="CF51" s="1278">
        <v>14.3</v>
      </c>
      <c r="CG51" s="1278"/>
      <c r="CH51" s="1278"/>
      <c r="CI51" s="1278"/>
      <c r="CJ51" s="1278"/>
      <c r="CK51" s="1278"/>
      <c r="CL51" s="1278"/>
      <c r="CM51" s="1278"/>
      <c r="CN51" s="1278">
        <v>6.2</v>
      </c>
      <c r="CO51" s="1278"/>
      <c r="CP51" s="1278"/>
      <c r="CQ51" s="1278"/>
      <c r="CR51" s="1278"/>
      <c r="CS51" s="1278"/>
      <c r="CT51" s="1278"/>
      <c r="CU51" s="1278"/>
      <c r="CV51" s="1278">
        <v>7.5</v>
      </c>
      <c r="CW51" s="1278"/>
      <c r="CX51" s="1278"/>
      <c r="CY51" s="1278"/>
      <c r="CZ51" s="1278"/>
      <c r="DA51" s="1278"/>
      <c r="DB51" s="1278"/>
      <c r="DC51" s="1278"/>
    </row>
    <row r="52" spans="1:109" x14ac:dyDescent="0.15">
      <c r="B52" s="375"/>
      <c r="G52" s="1293"/>
      <c r="H52" s="1293"/>
      <c r="I52" s="1298"/>
      <c r="J52" s="1298"/>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612</v>
      </c>
      <c r="BC53" s="1281"/>
      <c r="BD53" s="1281"/>
      <c r="BE53" s="1281"/>
      <c r="BF53" s="1281"/>
      <c r="BG53" s="1281"/>
      <c r="BH53" s="1281"/>
      <c r="BI53" s="1281"/>
      <c r="BJ53" s="1281"/>
      <c r="BK53" s="1281"/>
      <c r="BL53" s="1281"/>
      <c r="BM53" s="1281"/>
      <c r="BN53" s="1281"/>
      <c r="BO53" s="1281"/>
      <c r="BP53" s="1297"/>
      <c r="BQ53" s="1278"/>
      <c r="BR53" s="1278"/>
      <c r="BS53" s="1278"/>
      <c r="BT53" s="1278"/>
      <c r="BU53" s="1278"/>
      <c r="BV53" s="1278"/>
      <c r="BW53" s="1278"/>
      <c r="BX53" s="1278">
        <v>35.4</v>
      </c>
      <c r="BY53" s="1278"/>
      <c r="BZ53" s="1278"/>
      <c r="CA53" s="1278"/>
      <c r="CB53" s="1278"/>
      <c r="CC53" s="1278"/>
      <c r="CD53" s="1278"/>
      <c r="CE53" s="1278"/>
      <c r="CF53" s="1278">
        <v>42.7</v>
      </c>
      <c r="CG53" s="1278"/>
      <c r="CH53" s="1278"/>
      <c r="CI53" s="1278"/>
      <c r="CJ53" s="1278"/>
      <c r="CK53" s="1278"/>
      <c r="CL53" s="1278"/>
      <c r="CM53" s="1278"/>
      <c r="CN53" s="1278">
        <v>43.9</v>
      </c>
      <c r="CO53" s="1278"/>
      <c r="CP53" s="1278"/>
      <c r="CQ53" s="1278"/>
      <c r="CR53" s="1278"/>
      <c r="CS53" s="1278"/>
      <c r="CT53" s="1278"/>
      <c r="CU53" s="1278"/>
      <c r="CV53" s="1278">
        <v>43.9</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613</v>
      </c>
      <c r="AO55" s="1282"/>
      <c r="AP55" s="1282"/>
      <c r="AQ55" s="1282"/>
      <c r="AR55" s="1282"/>
      <c r="AS55" s="1282"/>
      <c r="AT55" s="1282"/>
      <c r="AU55" s="1282"/>
      <c r="AV55" s="1282"/>
      <c r="AW55" s="1282"/>
      <c r="AX55" s="1282"/>
      <c r="AY55" s="1282"/>
      <c r="AZ55" s="1282"/>
      <c r="BA55" s="1282"/>
      <c r="BB55" s="1281" t="s">
        <v>611</v>
      </c>
      <c r="BC55" s="1281"/>
      <c r="BD55" s="1281"/>
      <c r="BE55" s="1281"/>
      <c r="BF55" s="1281"/>
      <c r="BG55" s="1281"/>
      <c r="BH55" s="1281"/>
      <c r="BI55" s="1281"/>
      <c r="BJ55" s="1281"/>
      <c r="BK55" s="1281"/>
      <c r="BL55" s="1281"/>
      <c r="BM55" s="1281"/>
      <c r="BN55" s="1281"/>
      <c r="BO55" s="1281"/>
      <c r="BP55" s="1297"/>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13.7</v>
      </c>
      <c r="CO55" s="1278"/>
      <c r="CP55" s="1278"/>
      <c r="CQ55" s="1278"/>
      <c r="CR55" s="1278"/>
      <c r="CS55" s="1278"/>
      <c r="CT55" s="1278"/>
      <c r="CU55" s="1278"/>
      <c r="CV55" s="1278">
        <v>6.9</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612</v>
      </c>
      <c r="BC57" s="1281"/>
      <c r="BD57" s="1281"/>
      <c r="BE57" s="1281"/>
      <c r="BF57" s="1281"/>
      <c r="BG57" s="1281"/>
      <c r="BH57" s="1281"/>
      <c r="BI57" s="1281"/>
      <c r="BJ57" s="1281"/>
      <c r="BK57" s="1281"/>
      <c r="BL57" s="1281"/>
      <c r="BM57" s="1281"/>
      <c r="BN57" s="1281"/>
      <c r="BO57" s="1281"/>
      <c r="BP57" s="1297"/>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v>
      </c>
      <c r="CO57" s="1278"/>
      <c r="CP57" s="1278"/>
      <c r="CQ57" s="1278"/>
      <c r="CR57" s="1278"/>
      <c r="CS57" s="1278"/>
      <c r="CT57" s="1278"/>
      <c r="CU57" s="1278"/>
      <c r="CV57" s="1278">
        <v>62.9</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614</v>
      </c>
    </row>
    <row r="64" spans="1:109" x14ac:dyDescent="0.15">
      <c r="B64" s="375"/>
      <c r="G64" s="382"/>
      <c r="I64" s="395"/>
      <c r="J64" s="395"/>
      <c r="K64" s="395"/>
      <c r="L64" s="395"/>
      <c r="M64" s="395"/>
      <c r="N64" s="396"/>
      <c r="AM64" s="382"/>
      <c r="AN64" s="382" t="s">
        <v>607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615</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609</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508</v>
      </c>
      <c r="BQ72" s="1282"/>
      <c r="BR72" s="1282"/>
      <c r="BS72" s="1282"/>
      <c r="BT72" s="1282"/>
      <c r="BU72" s="1282"/>
      <c r="BV72" s="1282"/>
      <c r="BW72" s="1282"/>
      <c r="BX72" s="1282" t="s">
        <v>509</v>
      </c>
      <c r="BY72" s="1282"/>
      <c r="BZ72" s="1282"/>
      <c r="CA72" s="1282"/>
      <c r="CB72" s="1282"/>
      <c r="CC72" s="1282"/>
      <c r="CD72" s="1282"/>
      <c r="CE72" s="1282"/>
      <c r="CF72" s="1282" t="s">
        <v>510</v>
      </c>
      <c r="CG72" s="1282"/>
      <c r="CH72" s="1282"/>
      <c r="CI72" s="1282"/>
      <c r="CJ72" s="1282"/>
      <c r="CK72" s="1282"/>
      <c r="CL72" s="1282"/>
      <c r="CM72" s="1282"/>
      <c r="CN72" s="1282" t="s">
        <v>511</v>
      </c>
      <c r="CO72" s="1282"/>
      <c r="CP72" s="1282"/>
      <c r="CQ72" s="1282"/>
      <c r="CR72" s="1282"/>
      <c r="CS72" s="1282"/>
      <c r="CT72" s="1282"/>
      <c r="CU72" s="1282"/>
      <c r="CV72" s="1282" t="s">
        <v>512</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610</v>
      </c>
      <c r="AO73" s="1281"/>
      <c r="AP73" s="1281"/>
      <c r="AQ73" s="1281"/>
      <c r="AR73" s="1281"/>
      <c r="AS73" s="1281"/>
      <c r="AT73" s="1281"/>
      <c r="AU73" s="1281"/>
      <c r="AV73" s="1281"/>
      <c r="AW73" s="1281"/>
      <c r="AX73" s="1281"/>
      <c r="AY73" s="1281"/>
      <c r="AZ73" s="1281"/>
      <c r="BA73" s="1281"/>
      <c r="BB73" s="1281" t="s">
        <v>611</v>
      </c>
      <c r="BC73" s="1281"/>
      <c r="BD73" s="1281"/>
      <c r="BE73" s="1281"/>
      <c r="BF73" s="1281"/>
      <c r="BG73" s="1281"/>
      <c r="BH73" s="1281"/>
      <c r="BI73" s="1281"/>
      <c r="BJ73" s="1281"/>
      <c r="BK73" s="1281"/>
      <c r="BL73" s="1281"/>
      <c r="BM73" s="1281"/>
      <c r="BN73" s="1281"/>
      <c r="BO73" s="1281"/>
      <c r="BP73" s="1278">
        <v>8.5</v>
      </c>
      <c r="BQ73" s="1278"/>
      <c r="BR73" s="1278"/>
      <c r="BS73" s="1278"/>
      <c r="BT73" s="1278"/>
      <c r="BU73" s="1278"/>
      <c r="BV73" s="1278"/>
      <c r="BW73" s="1278"/>
      <c r="BX73" s="1278">
        <v>13.6</v>
      </c>
      <c r="BY73" s="1278"/>
      <c r="BZ73" s="1278"/>
      <c r="CA73" s="1278"/>
      <c r="CB73" s="1278"/>
      <c r="CC73" s="1278"/>
      <c r="CD73" s="1278"/>
      <c r="CE73" s="1278"/>
      <c r="CF73" s="1278">
        <v>14.3</v>
      </c>
      <c r="CG73" s="1278"/>
      <c r="CH73" s="1278"/>
      <c r="CI73" s="1278"/>
      <c r="CJ73" s="1278"/>
      <c r="CK73" s="1278"/>
      <c r="CL73" s="1278"/>
      <c r="CM73" s="1278"/>
      <c r="CN73" s="1278">
        <v>6.2</v>
      </c>
      <c r="CO73" s="1278"/>
      <c r="CP73" s="1278"/>
      <c r="CQ73" s="1278"/>
      <c r="CR73" s="1278"/>
      <c r="CS73" s="1278"/>
      <c r="CT73" s="1278"/>
      <c r="CU73" s="1278"/>
      <c r="CV73" s="1278">
        <v>7.5</v>
      </c>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616</v>
      </c>
      <c r="BC75" s="1281"/>
      <c r="BD75" s="1281"/>
      <c r="BE75" s="1281"/>
      <c r="BF75" s="1281"/>
      <c r="BG75" s="1281"/>
      <c r="BH75" s="1281"/>
      <c r="BI75" s="1281"/>
      <c r="BJ75" s="1281"/>
      <c r="BK75" s="1281"/>
      <c r="BL75" s="1281"/>
      <c r="BM75" s="1281"/>
      <c r="BN75" s="1281"/>
      <c r="BO75" s="1281"/>
      <c r="BP75" s="1278">
        <v>9</v>
      </c>
      <c r="BQ75" s="1278"/>
      <c r="BR75" s="1278"/>
      <c r="BS75" s="1278"/>
      <c r="BT75" s="1278"/>
      <c r="BU75" s="1278"/>
      <c r="BV75" s="1278"/>
      <c r="BW75" s="1278"/>
      <c r="BX75" s="1278">
        <v>8.8000000000000007</v>
      </c>
      <c r="BY75" s="1278"/>
      <c r="BZ75" s="1278"/>
      <c r="CA75" s="1278"/>
      <c r="CB75" s="1278"/>
      <c r="CC75" s="1278"/>
      <c r="CD75" s="1278"/>
      <c r="CE75" s="1278"/>
      <c r="CF75" s="1278">
        <v>8.9</v>
      </c>
      <c r="CG75" s="1278"/>
      <c r="CH75" s="1278"/>
      <c r="CI75" s="1278"/>
      <c r="CJ75" s="1278"/>
      <c r="CK75" s="1278"/>
      <c r="CL75" s="1278"/>
      <c r="CM75" s="1278"/>
      <c r="CN75" s="1278">
        <v>8.9</v>
      </c>
      <c r="CO75" s="1278"/>
      <c r="CP75" s="1278"/>
      <c r="CQ75" s="1278"/>
      <c r="CR75" s="1278"/>
      <c r="CS75" s="1278"/>
      <c r="CT75" s="1278"/>
      <c r="CU75" s="1278"/>
      <c r="CV75" s="1278">
        <v>9.1999999999999993</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613</v>
      </c>
      <c r="AO77" s="1282"/>
      <c r="AP77" s="1282"/>
      <c r="AQ77" s="1282"/>
      <c r="AR77" s="1282"/>
      <c r="AS77" s="1282"/>
      <c r="AT77" s="1282"/>
      <c r="AU77" s="1282"/>
      <c r="AV77" s="1282"/>
      <c r="AW77" s="1282"/>
      <c r="AX77" s="1282"/>
      <c r="AY77" s="1282"/>
      <c r="AZ77" s="1282"/>
      <c r="BA77" s="1282"/>
      <c r="BB77" s="1281" t="s">
        <v>611</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13.7</v>
      </c>
      <c r="CO77" s="1278"/>
      <c r="CP77" s="1278"/>
      <c r="CQ77" s="1278"/>
      <c r="CR77" s="1278"/>
      <c r="CS77" s="1278"/>
      <c r="CT77" s="1278"/>
      <c r="CU77" s="1278"/>
      <c r="CV77" s="1278">
        <v>6.9</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616</v>
      </c>
      <c r="BC79" s="1281"/>
      <c r="BD79" s="1281"/>
      <c r="BE79" s="1281"/>
      <c r="BF79" s="1281"/>
      <c r="BG79" s="1281"/>
      <c r="BH79" s="1281"/>
      <c r="BI79" s="1281"/>
      <c r="BJ79" s="1281"/>
      <c r="BK79" s="1281"/>
      <c r="BL79" s="1281"/>
      <c r="BM79" s="1281"/>
      <c r="BN79" s="1281"/>
      <c r="BO79" s="1281"/>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7.9</v>
      </c>
      <c r="CO79" s="1278"/>
      <c r="CP79" s="1278"/>
      <c r="CQ79" s="1278"/>
      <c r="CR79" s="1278"/>
      <c r="CS79" s="1278"/>
      <c r="CT79" s="1278"/>
      <c r="CU79" s="1278"/>
      <c r="CV79" s="1278">
        <v>8</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IS5WxMh2QnXGsQzBHzsg4o98I+9zFnnkZGezr4KN6OBnzoos1JwZi7jl1ZM3qhrjIDAnJ6jNVqm/ll+2kVuBA==" saltValue="vtrSvU9YAJZCw8acYEAs6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455</v>
      </c>
    </row>
  </sheetData>
  <sheetProtection algorithmName="SHA-512" hashValue="AGnHz3udLAlgOc/jWxSaOv9+RboKD7DCTBcNrwRKXo+1opi1EVqtAsSun3qAAT4GcyeVbO3qSLublAiyK+ypTg==" saltValue="D3ybKXMxnzcFnz0fSf8q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455</v>
      </c>
    </row>
  </sheetData>
  <sheetProtection algorithmName="SHA-512" hashValue="y7Ky/UPeJ4/yhC+R+blOJ5X7hxawDDgaw9e/c6vAifynhINylVmNSrps2Z17DWiUutV5e7ec05cIeoBXGSQ1HQ==" saltValue="aEeSLotMkpkSFpHnSFJH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505</v>
      </c>
      <c r="G2" s="148"/>
      <c r="H2" s="149"/>
    </row>
    <row r="3" spans="1:8" x14ac:dyDescent="0.15">
      <c r="A3" s="145" t="s">
        <v>498</v>
      </c>
      <c r="B3" s="150"/>
      <c r="C3" s="151"/>
      <c r="D3" s="152">
        <v>126317</v>
      </c>
      <c r="E3" s="153"/>
      <c r="F3" s="154">
        <v>90072</v>
      </c>
      <c r="G3" s="155"/>
      <c r="H3" s="156"/>
    </row>
    <row r="4" spans="1:8" x14ac:dyDescent="0.15">
      <c r="A4" s="157"/>
      <c r="B4" s="158"/>
      <c r="C4" s="159"/>
      <c r="D4" s="160">
        <v>60798</v>
      </c>
      <c r="E4" s="161"/>
      <c r="F4" s="162">
        <v>46083</v>
      </c>
      <c r="G4" s="163"/>
      <c r="H4" s="164"/>
    </row>
    <row r="5" spans="1:8" x14ac:dyDescent="0.15">
      <c r="A5" s="145" t="s">
        <v>500</v>
      </c>
      <c r="B5" s="150"/>
      <c r="C5" s="151"/>
      <c r="D5" s="152">
        <v>98396</v>
      </c>
      <c r="E5" s="153"/>
      <c r="F5" s="154">
        <v>88328</v>
      </c>
      <c r="G5" s="155"/>
      <c r="H5" s="156"/>
    </row>
    <row r="6" spans="1:8" x14ac:dyDescent="0.15">
      <c r="A6" s="157"/>
      <c r="B6" s="158"/>
      <c r="C6" s="159"/>
      <c r="D6" s="160">
        <v>56821</v>
      </c>
      <c r="E6" s="161"/>
      <c r="F6" s="162">
        <v>49013</v>
      </c>
      <c r="G6" s="163"/>
      <c r="H6" s="164"/>
    </row>
    <row r="7" spans="1:8" x14ac:dyDescent="0.15">
      <c r="A7" s="145" t="s">
        <v>501</v>
      </c>
      <c r="B7" s="150"/>
      <c r="C7" s="151"/>
      <c r="D7" s="152">
        <v>66342</v>
      </c>
      <c r="E7" s="153"/>
      <c r="F7" s="154">
        <v>103390</v>
      </c>
      <c r="G7" s="155"/>
      <c r="H7" s="156"/>
    </row>
    <row r="8" spans="1:8" x14ac:dyDescent="0.15">
      <c r="A8" s="157"/>
      <c r="B8" s="158"/>
      <c r="C8" s="159"/>
      <c r="D8" s="160">
        <v>30094</v>
      </c>
      <c r="E8" s="161"/>
      <c r="F8" s="162">
        <v>51269</v>
      </c>
      <c r="G8" s="163"/>
      <c r="H8" s="164"/>
    </row>
    <row r="9" spans="1:8" x14ac:dyDescent="0.15">
      <c r="A9" s="145" t="s">
        <v>502</v>
      </c>
      <c r="B9" s="150"/>
      <c r="C9" s="151"/>
      <c r="D9" s="152">
        <v>74789</v>
      </c>
      <c r="E9" s="153"/>
      <c r="F9" s="154">
        <v>117234</v>
      </c>
      <c r="G9" s="155"/>
      <c r="H9" s="156"/>
    </row>
    <row r="10" spans="1:8" x14ac:dyDescent="0.15">
      <c r="A10" s="157"/>
      <c r="B10" s="158"/>
      <c r="C10" s="159"/>
      <c r="D10" s="160">
        <v>36453</v>
      </c>
      <c r="E10" s="161"/>
      <c r="F10" s="162">
        <v>59796</v>
      </c>
      <c r="G10" s="163"/>
      <c r="H10" s="164"/>
    </row>
    <row r="11" spans="1:8" x14ac:dyDescent="0.15">
      <c r="A11" s="145" t="s">
        <v>503</v>
      </c>
      <c r="B11" s="150"/>
      <c r="C11" s="151"/>
      <c r="D11" s="152">
        <v>289951</v>
      </c>
      <c r="E11" s="153"/>
      <c r="F11" s="154">
        <v>97758</v>
      </c>
      <c r="G11" s="155"/>
      <c r="H11" s="156"/>
    </row>
    <row r="12" spans="1:8" x14ac:dyDescent="0.15">
      <c r="A12" s="157"/>
      <c r="B12" s="158"/>
      <c r="C12" s="165"/>
      <c r="D12" s="160">
        <v>97639</v>
      </c>
      <c r="E12" s="161"/>
      <c r="F12" s="162">
        <v>45946</v>
      </c>
      <c r="G12" s="163"/>
      <c r="H12" s="164"/>
    </row>
    <row r="13" spans="1:8" x14ac:dyDescent="0.15">
      <c r="A13" s="145"/>
      <c r="B13" s="150"/>
      <c r="C13" s="166"/>
      <c r="D13" s="167">
        <v>131159</v>
      </c>
      <c r="E13" s="168"/>
      <c r="F13" s="169">
        <v>99356</v>
      </c>
      <c r="G13" s="170"/>
      <c r="H13" s="156"/>
    </row>
    <row r="14" spans="1:8" x14ac:dyDescent="0.15">
      <c r="A14" s="157"/>
      <c r="B14" s="158"/>
      <c r="C14" s="159"/>
      <c r="D14" s="160">
        <v>56361</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v>
      </c>
      <c r="C19" s="171">
        <f>ROUND(VALUE(SUBSTITUTE(実質収支比率等に係る経年分析!G$48,"▲","-")),2)</f>
        <v>6.14</v>
      </c>
      <c r="D19" s="171">
        <f>ROUND(VALUE(SUBSTITUTE(実質収支比率等に係る経年分析!H$48,"▲","-")),2)</f>
        <v>5.12</v>
      </c>
      <c r="E19" s="171">
        <f>ROUND(VALUE(SUBSTITUTE(実質収支比率等に係る経年分析!I$48,"▲","-")),2)</f>
        <v>7.67</v>
      </c>
      <c r="F19" s="171">
        <f>ROUND(VALUE(SUBSTITUTE(実質収支比率等に係る経年分析!J$48,"▲","-")),2)</f>
        <v>7.74</v>
      </c>
    </row>
    <row r="20" spans="1:11" x14ac:dyDescent="0.15">
      <c r="A20" s="171" t="s">
        <v>55</v>
      </c>
      <c r="B20" s="171">
        <f>ROUND(VALUE(SUBSTITUTE(実質収支比率等に係る経年分析!F$47,"▲","-")),2)</f>
        <v>20.95</v>
      </c>
      <c r="C20" s="171">
        <f>ROUND(VALUE(SUBSTITUTE(実質収支比率等に係る経年分析!G$47,"▲","-")),2)</f>
        <v>18.34</v>
      </c>
      <c r="D20" s="171">
        <f>ROUND(VALUE(SUBSTITUTE(実質収支比率等に係る経年分析!H$47,"▲","-")),2)</f>
        <v>18.28</v>
      </c>
      <c r="E20" s="171">
        <f>ROUND(VALUE(SUBSTITUTE(実質収支比率等に係る経年分析!I$47,"▲","-")),2)</f>
        <v>19.54</v>
      </c>
      <c r="F20" s="171">
        <f>ROUND(VALUE(SUBSTITUTE(実質収支比率等に係る経年分析!J$47,"▲","-")),2)</f>
        <v>25.36</v>
      </c>
    </row>
    <row r="21" spans="1:11" x14ac:dyDescent="0.15">
      <c r="A21" s="171" t="s">
        <v>56</v>
      </c>
      <c r="B21" s="171">
        <f>IF(ISNUMBER(VALUE(SUBSTITUTE(実質収支比率等に係る経年分析!F$49,"▲","-"))),ROUND(VALUE(SUBSTITUTE(実質収支比率等に係る経年分析!F$49,"▲","-")),2),NA())</f>
        <v>-2.95</v>
      </c>
      <c r="C21" s="171">
        <f>IF(ISNUMBER(VALUE(SUBSTITUTE(実質収支比率等に係る経年分析!G$49,"▲","-"))),ROUND(VALUE(SUBSTITUTE(実質収支比率等に係る経年分析!G$49,"▲","-")),2),NA())</f>
        <v>-1.31</v>
      </c>
      <c r="D21" s="171">
        <f>IF(ISNUMBER(VALUE(SUBSTITUTE(実質収支比率等に係る経年分析!H$49,"▲","-"))),ROUND(VALUE(SUBSTITUTE(実質収支比率等に係る経年分析!H$49,"▲","-")),2),NA())</f>
        <v>-0.81</v>
      </c>
      <c r="E21" s="171">
        <f>IF(ISNUMBER(VALUE(SUBSTITUTE(実質収支比率等に係る経年分析!I$49,"▲","-"))),ROUND(VALUE(SUBSTITUTE(実質収支比率等に係る経年分析!I$49,"▲","-")),2),NA())</f>
        <v>4.99</v>
      </c>
      <c r="F21" s="171">
        <f>IF(ISNUMBER(VALUE(SUBSTITUTE(実質収支比率等に係る経年分析!J$49,"▲","-"))),ROUND(VALUE(SUBSTITUTE(実質収支比率等に係る経年分析!J$49,"▲","-")),2),NA())</f>
        <v>7.37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1.79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国民健康保険特別会計診療施設勘定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0.56000000000000005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5.1100000000000003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524</v>
      </c>
      <c r="E42" s="173"/>
      <c r="F42" s="173"/>
      <c r="G42" s="173">
        <f>'実質公債費比率（分子）の構造'!L$52</f>
        <v>521</v>
      </c>
      <c r="H42" s="173"/>
      <c r="I42" s="173"/>
      <c r="J42" s="173">
        <f>'実質公債費比率（分子）の構造'!M$52</f>
        <v>546</v>
      </c>
      <c r="K42" s="173"/>
      <c r="L42" s="173"/>
      <c r="M42" s="173">
        <f>'実質公債費比率（分子）の構造'!N$52</f>
        <v>552</v>
      </c>
      <c r="N42" s="173"/>
      <c r="O42" s="173"/>
      <c r="P42" s="173">
        <f>'実質公債費比率（分子）の構造'!O$52</f>
        <v>547</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38</v>
      </c>
      <c r="C44" s="173"/>
      <c r="D44" s="173"/>
      <c r="E44" s="173">
        <f>'実質公債費比率（分子）の構造'!L$50</f>
        <v>39</v>
      </c>
      <c r="F44" s="173"/>
      <c r="G44" s="173"/>
      <c r="H44" s="173">
        <f>'実質公債費比率（分子）の構造'!M$50</f>
        <v>39</v>
      </c>
      <c r="I44" s="173"/>
      <c r="J44" s="173"/>
      <c r="K44" s="173">
        <f>'実質公債費比率（分子）の構造'!N$50</f>
        <v>47</v>
      </c>
      <c r="L44" s="173"/>
      <c r="M44" s="173"/>
      <c r="N44" s="173">
        <f>'実質公債費比率（分子）の構造'!O$50</f>
        <v>45</v>
      </c>
      <c r="O44" s="173"/>
      <c r="P44" s="173"/>
    </row>
    <row r="45" spans="1:16" x14ac:dyDescent="0.15">
      <c r="A45" s="173" t="s">
        <v>66</v>
      </c>
      <c r="B45" s="173">
        <f>'実質公債費比率（分子）の構造'!K$49</f>
        <v>27</v>
      </c>
      <c r="C45" s="173"/>
      <c r="D45" s="173"/>
      <c r="E45" s="173">
        <f>'実質公債費比率（分子）の構造'!L$49</f>
        <v>22</v>
      </c>
      <c r="F45" s="173"/>
      <c r="G45" s="173"/>
      <c r="H45" s="173">
        <f>'実質公債費比率（分子）の構造'!M$49</f>
        <v>32</v>
      </c>
      <c r="I45" s="173"/>
      <c r="J45" s="173"/>
      <c r="K45" s="173">
        <f>'実質公債費比率（分子）の構造'!N$49</f>
        <v>29</v>
      </c>
      <c r="L45" s="173"/>
      <c r="M45" s="173"/>
      <c r="N45" s="173">
        <f>'実質公債費比率（分子）の構造'!O$49</f>
        <v>31</v>
      </c>
      <c r="O45" s="173"/>
      <c r="P45" s="173"/>
    </row>
    <row r="46" spans="1:16" x14ac:dyDescent="0.15">
      <c r="A46" s="173" t="s">
        <v>67</v>
      </c>
      <c r="B46" s="173">
        <f>'実質公債費比率（分子）の構造'!K$48</f>
        <v>131</v>
      </c>
      <c r="C46" s="173"/>
      <c r="D46" s="173"/>
      <c r="E46" s="173">
        <f>'実質公債費比率（分子）の構造'!L$48</f>
        <v>102</v>
      </c>
      <c r="F46" s="173"/>
      <c r="G46" s="173"/>
      <c r="H46" s="173">
        <f>'実質公債費比率（分子）の構造'!M$48</f>
        <v>164</v>
      </c>
      <c r="I46" s="173"/>
      <c r="J46" s="173"/>
      <c r="K46" s="173">
        <f>'実質公債費比率（分子）の構造'!N$48</f>
        <v>158</v>
      </c>
      <c r="L46" s="173"/>
      <c r="M46" s="173"/>
      <c r="N46" s="173">
        <f>'実質公債費比率（分子）の構造'!O$48</f>
        <v>181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591</v>
      </c>
      <c r="C49" s="173"/>
      <c r="D49" s="173"/>
      <c r="E49" s="173">
        <f>'実質公債費比率（分子）の構造'!L$45</f>
        <v>592</v>
      </c>
      <c r="F49" s="173"/>
      <c r="G49" s="173"/>
      <c r="H49" s="173">
        <f>'実質公債費比率（分子）の構造'!M$45</f>
        <v>585</v>
      </c>
      <c r="I49" s="173"/>
      <c r="J49" s="173"/>
      <c r="K49" s="173">
        <f>'実質公債費比率（分子）の構造'!N$45</f>
        <v>603</v>
      </c>
      <c r="L49" s="173"/>
      <c r="M49" s="173"/>
      <c r="N49" s="173">
        <f>'実質公債費比率（分子）の構造'!O$45</f>
        <v>592</v>
      </c>
      <c r="O49" s="173"/>
      <c r="P49" s="173"/>
    </row>
    <row r="50" spans="1:16" x14ac:dyDescent="0.15">
      <c r="A50" s="173" t="s">
        <v>71</v>
      </c>
      <c r="B50" s="173" t="e">
        <f>NA()</f>
        <v>#N/A</v>
      </c>
      <c r="C50" s="173">
        <f>IF(ISNUMBER('実質公債費比率（分子）の構造'!K$53),'実質公債費比率（分子）の構造'!K$53,NA())</f>
        <v>263</v>
      </c>
      <c r="D50" s="173" t="e">
        <f>NA()</f>
        <v>#N/A</v>
      </c>
      <c r="E50" s="173" t="e">
        <f>NA()</f>
        <v>#N/A</v>
      </c>
      <c r="F50" s="173">
        <f>IF(ISNUMBER('実質公債費比率（分子）の構造'!L$53),'実質公債費比率（分子）の構造'!L$53,NA())</f>
        <v>234</v>
      </c>
      <c r="G50" s="173" t="e">
        <f>NA()</f>
        <v>#N/A</v>
      </c>
      <c r="H50" s="173" t="e">
        <f>NA()</f>
        <v>#N/A</v>
      </c>
      <c r="I50" s="173">
        <f>IF(ISNUMBER('実質公債費比率（分子）の構造'!M$53),'実質公債費比率（分子）の構造'!M$53,NA())</f>
        <v>274</v>
      </c>
      <c r="J50" s="173" t="e">
        <f>NA()</f>
        <v>#N/A</v>
      </c>
      <c r="K50" s="173" t="e">
        <f>NA()</f>
        <v>#N/A</v>
      </c>
      <c r="L50" s="173">
        <f>IF(ISNUMBER('実質公債費比率（分子）の構造'!N$53),'実質公債費比率（分子）の構造'!N$53,NA())</f>
        <v>285</v>
      </c>
      <c r="M50" s="173" t="e">
        <f>NA()</f>
        <v>#N/A</v>
      </c>
      <c r="N50" s="173" t="e">
        <f>NA()</f>
        <v>#N/A</v>
      </c>
      <c r="O50" s="173">
        <f>IF(ISNUMBER('実質公債費比率（分子）の構造'!O$53),'実質公債費比率（分子）の構造'!O$53,NA())</f>
        <v>302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4691</v>
      </c>
      <c r="E56" s="172"/>
      <c r="F56" s="172"/>
      <c r="G56" s="172">
        <f>'将来負担比率（分子）の構造'!J$52</f>
        <v>4740</v>
      </c>
      <c r="H56" s="172"/>
      <c r="I56" s="172"/>
      <c r="J56" s="172">
        <f>'将来負担比率（分子）の構造'!K$52</f>
        <v>4633</v>
      </c>
      <c r="K56" s="172"/>
      <c r="L56" s="172"/>
      <c r="M56" s="172">
        <f>'将来負担比率（分子）の構造'!L$52</f>
        <v>4633</v>
      </c>
      <c r="N56" s="172"/>
      <c r="O56" s="172"/>
      <c r="P56" s="172">
        <f>'将来負担比率（分子）の構造'!M$52</f>
        <v>5028</v>
      </c>
    </row>
    <row r="57" spans="1:16" x14ac:dyDescent="0.15">
      <c r="A57" s="172" t="s">
        <v>42</v>
      </c>
      <c r="B57" s="172"/>
      <c r="C57" s="172"/>
      <c r="D57" s="172">
        <f>'将来負担比率（分子）の構造'!I$51</f>
        <v>1088</v>
      </c>
      <c r="E57" s="172"/>
      <c r="F57" s="172"/>
      <c r="G57" s="172">
        <f>'将来負担比率（分子）の構造'!J$51</f>
        <v>1065</v>
      </c>
      <c r="H57" s="172"/>
      <c r="I57" s="172"/>
      <c r="J57" s="172">
        <f>'将来負担比率（分子）の構造'!K$51</f>
        <v>1002</v>
      </c>
      <c r="K57" s="172"/>
      <c r="L57" s="172"/>
      <c r="M57" s="172">
        <f>'将来負担比率（分子）の構造'!L$51</f>
        <v>969</v>
      </c>
      <c r="N57" s="172"/>
      <c r="O57" s="172"/>
      <c r="P57" s="172">
        <f>'将来負担比率（分子）の構造'!M$51</f>
        <v>972</v>
      </c>
    </row>
    <row r="58" spans="1:16" x14ac:dyDescent="0.15">
      <c r="A58" s="172" t="s">
        <v>41</v>
      </c>
      <c r="B58" s="172"/>
      <c r="C58" s="172"/>
      <c r="D58" s="172">
        <f>'将来負担比率（分子）の構造'!I$50</f>
        <v>1451</v>
      </c>
      <c r="E58" s="172"/>
      <c r="F58" s="172"/>
      <c r="G58" s="172">
        <f>'将来負担比率（分子）の構造'!J$50</f>
        <v>1383</v>
      </c>
      <c r="H58" s="172"/>
      <c r="I58" s="172"/>
      <c r="J58" s="172">
        <f>'将来負担比率（分子）の構造'!K$50</f>
        <v>1414</v>
      </c>
      <c r="K58" s="172"/>
      <c r="L58" s="172"/>
      <c r="M58" s="172">
        <f>'将来負担比率（分子）の構造'!L$50</f>
        <v>1511</v>
      </c>
      <c r="N58" s="172"/>
      <c r="O58" s="172"/>
      <c r="P58" s="172">
        <f>'将来負担比率（分子）の構造'!M$50</f>
        <v>1811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424</v>
      </c>
      <c r="C62" s="172"/>
      <c r="D62" s="172"/>
      <c r="E62" s="172">
        <f>'将来負担比率（分子）の構造'!J$45</f>
        <v>397</v>
      </c>
      <c r="F62" s="172"/>
      <c r="G62" s="172"/>
      <c r="H62" s="172">
        <f>'将来負担比率（分子）の構造'!K$45</f>
        <v>375</v>
      </c>
      <c r="I62" s="172"/>
      <c r="J62" s="172"/>
      <c r="K62" s="172">
        <f>'将来負担比率（分子）の構造'!L$45</f>
        <v>349</v>
      </c>
      <c r="L62" s="172"/>
      <c r="M62" s="172"/>
      <c r="N62" s="172">
        <f>'将来負担比率（分子）の構造'!M$45</f>
        <v>317</v>
      </c>
      <c r="O62" s="172"/>
      <c r="P62" s="172"/>
    </row>
    <row r="63" spans="1:16" x14ac:dyDescent="0.15">
      <c r="A63" s="172" t="s">
        <v>34</v>
      </c>
      <c r="B63" s="172">
        <f>'将来負担比率（分子）の構造'!I$44</f>
        <v>206</v>
      </c>
      <c r="C63" s="172"/>
      <c r="D63" s="172"/>
      <c r="E63" s="172">
        <f>'将来負担比率（分子）の構造'!J$44</f>
        <v>197</v>
      </c>
      <c r="F63" s="172"/>
      <c r="G63" s="172"/>
      <c r="H63" s="172">
        <f>'将来負担比率（分子）の構造'!K$44</f>
        <v>185</v>
      </c>
      <c r="I63" s="172"/>
      <c r="J63" s="172"/>
      <c r="K63" s="172">
        <f>'将来負担比率（分子）の構造'!L$44</f>
        <v>209</v>
      </c>
      <c r="L63" s="172"/>
      <c r="M63" s="172"/>
      <c r="N63" s="172">
        <f>'将来負担比率（分子）の構造'!M$44</f>
        <v>197</v>
      </c>
      <c r="O63" s="172"/>
      <c r="P63" s="172"/>
    </row>
    <row r="64" spans="1:16" x14ac:dyDescent="0.15">
      <c r="A64" s="172" t="s">
        <v>33</v>
      </c>
      <c r="B64" s="172">
        <f>'将来負担比率（分子）の構造'!I$43</f>
        <v>1216</v>
      </c>
      <c r="C64" s="172"/>
      <c r="D64" s="172"/>
      <c r="E64" s="172">
        <f>'将来負担比率（分子）の構造'!J$43</f>
        <v>1178</v>
      </c>
      <c r="F64" s="172"/>
      <c r="G64" s="172"/>
      <c r="H64" s="172">
        <f>'将来負担比率（分子）の構造'!K$43</f>
        <v>1135</v>
      </c>
      <c r="I64" s="172"/>
      <c r="J64" s="172"/>
      <c r="K64" s="172">
        <f>'将来負担比率（分子）の構造'!L$43</f>
        <v>1053</v>
      </c>
      <c r="L64" s="172"/>
      <c r="M64" s="172"/>
      <c r="N64" s="172">
        <f>'将来負担比率（分子）の構造'!M$43</f>
        <v>1073</v>
      </c>
      <c r="O64" s="172"/>
      <c r="P64" s="172"/>
    </row>
    <row r="65" spans="1:16" x14ac:dyDescent="0.15">
      <c r="A65" s="172" t="s">
        <v>32</v>
      </c>
      <c r="B65" s="172">
        <f>'将来負担比率（分子）の構造'!I$42</f>
        <v>379</v>
      </c>
      <c r="C65" s="172"/>
      <c r="D65" s="172"/>
      <c r="E65" s="172">
        <f>'将来負担比率（分子）の構造'!J$42</f>
        <v>327</v>
      </c>
      <c r="F65" s="172"/>
      <c r="G65" s="172"/>
      <c r="H65" s="172">
        <f>'将来負担比率（分子）の構造'!K$42</f>
        <v>311</v>
      </c>
      <c r="I65" s="172"/>
      <c r="J65" s="172"/>
      <c r="K65" s="172">
        <f>'将来負担比率（分子）の構造'!L$42</f>
        <v>250</v>
      </c>
      <c r="L65" s="172"/>
      <c r="M65" s="172"/>
      <c r="N65" s="172">
        <f>'将来負担比率（分子）の構造'!M$42</f>
        <v>235</v>
      </c>
      <c r="O65" s="172"/>
      <c r="P65" s="172"/>
    </row>
    <row r="66" spans="1:16" x14ac:dyDescent="0.15">
      <c r="A66" s="172" t="s">
        <v>31</v>
      </c>
      <c r="B66" s="172">
        <f>'将来負担比率（分子）の構造'!I$41</f>
        <v>5250</v>
      </c>
      <c r="C66" s="172"/>
      <c r="D66" s="172"/>
      <c r="E66" s="172">
        <f>'将来負担比率（分子）の構造'!J$41</f>
        <v>5483</v>
      </c>
      <c r="F66" s="172"/>
      <c r="G66" s="172"/>
      <c r="H66" s="172">
        <f>'将来負担比率（分子）の構造'!K$41</f>
        <v>5461</v>
      </c>
      <c r="I66" s="172"/>
      <c r="J66" s="172"/>
      <c r="K66" s="172">
        <f>'将来負担比率（分子）の構造'!L$41</f>
        <v>5445</v>
      </c>
      <c r="L66" s="172"/>
      <c r="M66" s="172"/>
      <c r="N66" s="172">
        <f>'将来負担比率（分子）の構造'!M$41</f>
        <v>6237</v>
      </c>
      <c r="O66" s="172"/>
      <c r="P66" s="172"/>
    </row>
    <row r="67" spans="1:16" x14ac:dyDescent="0.15">
      <c r="A67" s="172" t="s">
        <v>75</v>
      </c>
      <c r="B67" s="172" t="e">
        <f>NA()</f>
        <v>#N/A</v>
      </c>
      <c r="C67" s="172">
        <f>IF(ISNUMBER('将来負担比率（分子）の構造'!I$53), IF('将来負担比率（分子）の構造'!I$53 &lt; 0, 0, '将来負担比率（分子）の構造'!I$53), NA())</f>
        <v>245</v>
      </c>
      <c r="D67" s="172" t="e">
        <f>NA()</f>
        <v>#N/A</v>
      </c>
      <c r="E67" s="172" t="e">
        <f>NA()</f>
        <v>#N/A</v>
      </c>
      <c r="F67" s="172">
        <f>IF(ISNUMBER('将来負担比率（分子）の構造'!J$53), IF('将来負担比率（分子）の構造'!J$53 &lt; 0, 0, '将来負担比率（分子）の構造'!J$53), NA())</f>
        <v>393</v>
      </c>
      <c r="G67" s="172" t="e">
        <f>NA()</f>
        <v>#N/A</v>
      </c>
      <c r="H67" s="172" t="e">
        <f>NA()</f>
        <v>#N/A</v>
      </c>
      <c r="I67" s="172">
        <f>IF(ISNUMBER('将来負担比率（分子）の構造'!K$53), IF('将来負担比率（分子）の構造'!K$53 &lt; 0, 0, '将来負担比率（分子）の構造'!K$53), NA())</f>
        <v>416</v>
      </c>
      <c r="J67" s="172" t="e">
        <f>NA()</f>
        <v>#N/A</v>
      </c>
      <c r="K67" s="172" t="e">
        <f>NA()</f>
        <v>#N/A</v>
      </c>
      <c r="L67" s="172">
        <f>IF(ISNUMBER('将来負担比率（分子）の構造'!L$53), IF('将来負担比率（分子）の構造'!L$53 &lt; 0, 0, '将来負担比率（分子）の構造'!L$53), NA())</f>
        <v>192</v>
      </c>
      <c r="M67" s="172" t="e">
        <f>NA()</f>
        <v>#N/A</v>
      </c>
      <c r="N67" s="172" t="e">
        <f>NA()</f>
        <v>#N/A</v>
      </c>
      <c r="O67" s="172">
        <f>IF(ISNUMBER('将来負担比率（分子）の構造'!M$53), IF('将来負担比率（分子）の構造'!M$53 &lt; 0, 0, '将来負担比率（分子）の構造'!M$53), NA())</f>
        <v>249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613</v>
      </c>
      <c r="C72" s="176">
        <f>基金残高に係る経年分析!G55</f>
        <v>690</v>
      </c>
      <c r="D72" s="176">
        <f>基金残高に係る経年分析!H55</f>
        <v>947</v>
      </c>
    </row>
    <row r="73" spans="1:16" x14ac:dyDescent="0.15">
      <c r="A73" s="175" t="s">
        <v>78</v>
      </c>
      <c r="B73" s="176">
        <f>基金残高に係る経年分析!F56</f>
        <v>79</v>
      </c>
      <c r="C73" s="176">
        <f>基金残高に係る経年分析!G56</f>
        <v>79</v>
      </c>
      <c r="D73" s="176">
        <f>基金残高に係る経年分析!H56</f>
        <v>127</v>
      </c>
    </row>
    <row r="74" spans="1:16" x14ac:dyDescent="0.15">
      <c r="A74" s="175" t="s">
        <v>79</v>
      </c>
      <c r="B74" s="176">
        <f>基金残高に係る経年分析!F57</f>
        <v>722</v>
      </c>
      <c r="C74" s="176">
        <f>基金残高に係る経年分析!G57</f>
        <v>742</v>
      </c>
      <c r="D74" s="176">
        <f>基金残高に係る経年分析!H57</f>
        <v>737</v>
      </c>
    </row>
  </sheetData>
  <sheetProtection algorithmName="SHA-512" hashValue="OIpsq152le6JmwW34AD+eg9IMyNEO/12Vop5bTdh+Jt8j6w9oW2gETkts016gR2jKFBRL+5safveVk2Ylkd5uA==" saltValue="umGBNxmvVTZA76beZNey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545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546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226</v>
      </c>
      <c r="C5" s="652"/>
      <c r="D5" s="652"/>
      <c r="E5" s="652"/>
      <c r="F5" s="652"/>
      <c r="G5" s="652"/>
      <c r="H5" s="652"/>
      <c r="I5" s="652"/>
      <c r="J5" s="652"/>
      <c r="K5" s="652"/>
      <c r="L5" s="652"/>
      <c r="M5" s="652"/>
      <c r="N5" s="652"/>
      <c r="O5" s="652"/>
      <c r="P5" s="652"/>
      <c r="Q5" s="653"/>
      <c r="R5" s="654">
        <v>1175454</v>
      </c>
      <c r="S5" s="655"/>
      <c r="T5" s="655"/>
      <c r="U5" s="655"/>
      <c r="V5" s="655"/>
      <c r="W5" s="655"/>
      <c r="X5" s="655"/>
      <c r="Y5" s="656"/>
      <c r="Z5" s="657">
        <v>12.2</v>
      </c>
      <c r="AA5" s="657"/>
      <c r="AB5" s="657"/>
      <c r="AC5" s="657"/>
      <c r="AD5" s="658">
        <v>1113106</v>
      </c>
      <c r="AE5" s="658"/>
      <c r="AF5" s="658"/>
      <c r="AG5" s="658"/>
      <c r="AH5" s="658"/>
      <c r="AI5" s="658"/>
      <c r="AJ5" s="658"/>
      <c r="AK5" s="658"/>
      <c r="AL5" s="659">
        <v>30.5</v>
      </c>
      <c r="AM5" s="660"/>
      <c r="AN5" s="660"/>
      <c r="AO5" s="661"/>
      <c r="AP5" s="651" t="s">
        <v>227</v>
      </c>
      <c r="AQ5" s="652"/>
      <c r="AR5" s="652"/>
      <c r="AS5" s="652"/>
      <c r="AT5" s="652"/>
      <c r="AU5" s="652"/>
      <c r="AV5" s="652"/>
      <c r="AW5" s="652"/>
      <c r="AX5" s="652"/>
      <c r="AY5" s="652"/>
      <c r="AZ5" s="652"/>
      <c r="BA5" s="652"/>
      <c r="BB5" s="652"/>
      <c r="BC5" s="652"/>
      <c r="BD5" s="652"/>
      <c r="BE5" s="652"/>
      <c r="BF5" s="653"/>
      <c r="BG5" s="665">
        <v>1101427</v>
      </c>
      <c r="BH5" s="666"/>
      <c r="BI5" s="666"/>
      <c r="BJ5" s="666"/>
      <c r="BK5" s="666"/>
      <c r="BL5" s="666"/>
      <c r="BM5" s="666"/>
      <c r="BN5" s="667"/>
      <c r="BO5" s="668">
        <v>93.7</v>
      </c>
      <c r="BP5" s="668"/>
      <c r="BQ5" s="668"/>
      <c r="BR5" s="668"/>
      <c r="BS5" s="669">
        <v>10606</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547</v>
      </c>
      <c r="C6" s="663"/>
      <c r="D6" s="663"/>
      <c r="E6" s="663"/>
      <c r="F6" s="663"/>
      <c r="G6" s="663"/>
      <c r="H6" s="663"/>
      <c r="I6" s="663"/>
      <c r="J6" s="663"/>
      <c r="K6" s="663"/>
      <c r="L6" s="663"/>
      <c r="M6" s="663"/>
      <c r="N6" s="663"/>
      <c r="O6" s="663"/>
      <c r="P6" s="663"/>
      <c r="Q6" s="664"/>
      <c r="R6" s="665">
        <v>116267</v>
      </c>
      <c r="S6" s="666"/>
      <c r="T6" s="666"/>
      <c r="U6" s="666"/>
      <c r="V6" s="666"/>
      <c r="W6" s="666"/>
      <c r="X6" s="666"/>
      <c r="Y6" s="667"/>
      <c r="Z6" s="668">
        <v>1.2</v>
      </c>
      <c r="AA6" s="668"/>
      <c r="AB6" s="668"/>
      <c r="AC6" s="668"/>
      <c r="AD6" s="669">
        <v>116267</v>
      </c>
      <c r="AE6" s="669"/>
      <c r="AF6" s="669"/>
      <c r="AG6" s="669"/>
      <c r="AH6" s="669"/>
      <c r="AI6" s="669"/>
      <c r="AJ6" s="669"/>
      <c r="AK6" s="669"/>
      <c r="AL6" s="670">
        <v>3.2</v>
      </c>
      <c r="AM6" s="671"/>
      <c r="AN6" s="671"/>
      <c r="AO6" s="672"/>
      <c r="AP6" s="662" t="s">
        <v>231</v>
      </c>
      <c r="AQ6" s="663"/>
      <c r="AR6" s="663"/>
      <c r="AS6" s="663"/>
      <c r="AT6" s="663"/>
      <c r="AU6" s="663"/>
      <c r="AV6" s="663"/>
      <c r="AW6" s="663"/>
      <c r="AX6" s="663"/>
      <c r="AY6" s="663"/>
      <c r="AZ6" s="663"/>
      <c r="BA6" s="663"/>
      <c r="BB6" s="663"/>
      <c r="BC6" s="663"/>
      <c r="BD6" s="663"/>
      <c r="BE6" s="663"/>
      <c r="BF6" s="664"/>
      <c r="BG6" s="665">
        <v>1101427</v>
      </c>
      <c r="BH6" s="666"/>
      <c r="BI6" s="666"/>
      <c r="BJ6" s="666"/>
      <c r="BK6" s="666"/>
      <c r="BL6" s="666"/>
      <c r="BM6" s="666"/>
      <c r="BN6" s="667"/>
      <c r="BO6" s="668">
        <v>93.7</v>
      </c>
      <c r="BP6" s="668"/>
      <c r="BQ6" s="668"/>
      <c r="BR6" s="668"/>
      <c r="BS6" s="669">
        <v>10606</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62201</v>
      </c>
      <c r="CS6" s="666"/>
      <c r="CT6" s="666"/>
      <c r="CU6" s="666"/>
      <c r="CV6" s="666"/>
      <c r="CW6" s="666"/>
      <c r="CX6" s="666"/>
      <c r="CY6" s="667"/>
      <c r="CZ6" s="659">
        <v>0.7</v>
      </c>
      <c r="DA6" s="660"/>
      <c r="DB6" s="660"/>
      <c r="DC6" s="679"/>
      <c r="DD6" s="674" t="s">
        <v>127</v>
      </c>
      <c r="DE6" s="666"/>
      <c r="DF6" s="666"/>
      <c r="DG6" s="666"/>
      <c r="DH6" s="666"/>
      <c r="DI6" s="666"/>
      <c r="DJ6" s="666"/>
      <c r="DK6" s="666"/>
      <c r="DL6" s="666"/>
      <c r="DM6" s="666"/>
      <c r="DN6" s="666"/>
      <c r="DO6" s="666"/>
      <c r="DP6" s="667"/>
      <c r="DQ6" s="674">
        <v>62201</v>
      </c>
      <c r="DR6" s="666"/>
      <c r="DS6" s="666"/>
      <c r="DT6" s="666"/>
      <c r="DU6" s="666"/>
      <c r="DV6" s="666"/>
      <c r="DW6" s="666"/>
      <c r="DX6" s="666"/>
      <c r="DY6" s="666"/>
      <c r="DZ6" s="666"/>
      <c r="EA6" s="666"/>
      <c r="EB6" s="666"/>
      <c r="EC6" s="675"/>
    </row>
    <row r="7" spans="2:143" ht="11.25" customHeight="1" x14ac:dyDescent="0.15">
      <c r="B7" s="662" t="s">
        <v>233</v>
      </c>
      <c r="C7" s="663"/>
      <c r="D7" s="663"/>
      <c r="E7" s="663"/>
      <c r="F7" s="663"/>
      <c r="G7" s="663"/>
      <c r="H7" s="663"/>
      <c r="I7" s="663"/>
      <c r="J7" s="663"/>
      <c r="K7" s="663"/>
      <c r="L7" s="663"/>
      <c r="M7" s="663"/>
      <c r="N7" s="663"/>
      <c r="O7" s="663"/>
      <c r="P7" s="663"/>
      <c r="Q7" s="664"/>
      <c r="R7" s="665">
        <v>739</v>
      </c>
      <c r="S7" s="666"/>
      <c r="T7" s="666"/>
      <c r="U7" s="666"/>
      <c r="V7" s="666"/>
      <c r="W7" s="666"/>
      <c r="X7" s="666"/>
      <c r="Y7" s="667"/>
      <c r="Z7" s="668">
        <v>0</v>
      </c>
      <c r="AA7" s="668"/>
      <c r="AB7" s="668"/>
      <c r="AC7" s="668"/>
      <c r="AD7" s="669">
        <v>739</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527023</v>
      </c>
      <c r="BH7" s="666"/>
      <c r="BI7" s="666"/>
      <c r="BJ7" s="666"/>
      <c r="BK7" s="666"/>
      <c r="BL7" s="666"/>
      <c r="BM7" s="666"/>
      <c r="BN7" s="667"/>
      <c r="BO7" s="668">
        <v>44.8</v>
      </c>
      <c r="BP7" s="668"/>
      <c r="BQ7" s="668"/>
      <c r="BR7" s="668"/>
      <c r="BS7" s="669">
        <v>10606</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2926017</v>
      </c>
      <c r="CS7" s="666"/>
      <c r="CT7" s="666"/>
      <c r="CU7" s="666"/>
      <c r="CV7" s="666"/>
      <c r="CW7" s="666"/>
      <c r="CX7" s="666"/>
      <c r="CY7" s="667"/>
      <c r="CZ7" s="668">
        <v>31.6</v>
      </c>
      <c r="DA7" s="668"/>
      <c r="DB7" s="668"/>
      <c r="DC7" s="668"/>
      <c r="DD7" s="674">
        <v>1574088</v>
      </c>
      <c r="DE7" s="666"/>
      <c r="DF7" s="666"/>
      <c r="DG7" s="666"/>
      <c r="DH7" s="666"/>
      <c r="DI7" s="666"/>
      <c r="DJ7" s="666"/>
      <c r="DK7" s="666"/>
      <c r="DL7" s="666"/>
      <c r="DM7" s="666"/>
      <c r="DN7" s="666"/>
      <c r="DO7" s="666"/>
      <c r="DP7" s="667"/>
      <c r="DQ7" s="674">
        <v>927569</v>
      </c>
      <c r="DR7" s="666"/>
      <c r="DS7" s="666"/>
      <c r="DT7" s="666"/>
      <c r="DU7" s="666"/>
      <c r="DV7" s="666"/>
      <c r="DW7" s="666"/>
      <c r="DX7" s="666"/>
      <c r="DY7" s="666"/>
      <c r="DZ7" s="666"/>
      <c r="EA7" s="666"/>
      <c r="EB7" s="666"/>
      <c r="EC7" s="675"/>
    </row>
    <row r="8" spans="2:143" ht="11.25" customHeight="1" x14ac:dyDescent="0.15">
      <c r="B8" s="662" t="s">
        <v>236</v>
      </c>
      <c r="C8" s="663"/>
      <c r="D8" s="663"/>
      <c r="E8" s="663"/>
      <c r="F8" s="663"/>
      <c r="G8" s="663"/>
      <c r="H8" s="663"/>
      <c r="I8" s="663"/>
      <c r="J8" s="663"/>
      <c r="K8" s="663"/>
      <c r="L8" s="663"/>
      <c r="M8" s="663"/>
      <c r="N8" s="663"/>
      <c r="O8" s="663"/>
      <c r="P8" s="663"/>
      <c r="Q8" s="664"/>
      <c r="R8" s="665">
        <v>3792</v>
      </c>
      <c r="S8" s="666"/>
      <c r="T8" s="666"/>
      <c r="U8" s="666"/>
      <c r="V8" s="666"/>
      <c r="W8" s="666"/>
      <c r="X8" s="666"/>
      <c r="Y8" s="667"/>
      <c r="Z8" s="668">
        <v>0</v>
      </c>
      <c r="AA8" s="668"/>
      <c r="AB8" s="668"/>
      <c r="AC8" s="668"/>
      <c r="AD8" s="669">
        <v>3792</v>
      </c>
      <c r="AE8" s="669"/>
      <c r="AF8" s="669"/>
      <c r="AG8" s="669"/>
      <c r="AH8" s="669"/>
      <c r="AI8" s="669"/>
      <c r="AJ8" s="669"/>
      <c r="AK8" s="669"/>
      <c r="AL8" s="670">
        <v>0.1</v>
      </c>
      <c r="AM8" s="671"/>
      <c r="AN8" s="671"/>
      <c r="AO8" s="672"/>
      <c r="AP8" s="662" t="s">
        <v>548</v>
      </c>
      <c r="AQ8" s="663"/>
      <c r="AR8" s="663"/>
      <c r="AS8" s="663"/>
      <c r="AT8" s="663"/>
      <c r="AU8" s="663"/>
      <c r="AV8" s="663"/>
      <c r="AW8" s="663"/>
      <c r="AX8" s="663"/>
      <c r="AY8" s="663"/>
      <c r="AZ8" s="663"/>
      <c r="BA8" s="663"/>
      <c r="BB8" s="663"/>
      <c r="BC8" s="663"/>
      <c r="BD8" s="663"/>
      <c r="BE8" s="663"/>
      <c r="BF8" s="664"/>
      <c r="BG8" s="665">
        <v>15384</v>
      </c>
      <c r="BH8" s="666"/>
      <c r="BI8" s="666"/>
      <c r="BJ8" s="666"/>
      <c r="BK8" s="666"/>
      <c r="BL8" s="666"/>
      <c r="BM8" s="666"/>
      <c r="BN8" s="667"/>
      <c r="BO8" s="668">
        <v>1.3</v>
      </c>
      <c r="BP8" s="668"/>
      <c r="BQ8" s="668"/>
      <c r="BR8" s="668"/>
      <c r="BS8" s="669" t="s">
        <v>549</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2194018</v>
      </c>
      <c r="CS8" s="666"/>
      <c r="CT8" s="666"/>
      <c r="CU8" s="666"/>
      <c r="CV8" s="666"/>
      <c r="CW8" s="666"/>
      <c r="CX8" s="666"/>
      <c r="CY8" s="667"/>
      <c r="CZ8" s="668">
        <v>23.7</v>
      </c>
      <c r="DA8" s="668"/>
      <c r="DB8" s="668"/>
      <c r="DC8" s="668"/>
      <c r="DD8" s="674">
        <v>324718</v>
      </c>
      <c r="DE8" s="666"/>
      <c r="DF8" s="666"/>
      <c r="DG8" s="666"/>
      <c r="DH8" s="666"/>
      <c r="DI8" s="666"/>
      <c r="DJ8" s="666"/>
      <c r="DK8" s="666"/>
      <c r="DL8" s="666"/>
      <c r="DM8" s="666"/>
      <c r="DN8" s="666"/>
      <c r="DO8" s="666"/>
      <c r="DP8" s="667"/>
      <c r="DQ8" s="674">
        <v>869952</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4625</v>
      </c>
      <c r="S9" s="666"/>
      <c r="T9" s="666"/>
      <c r="U9" s="666"/>
      <c r="V9" s="666"/>
      <c r="W9" s="666"/>
      <c r="X9" s="666"/>
      <c r="Y9" s="667"/>
      <c r="Z9" s="668">
        <v>0</v>
      </c>
      <c r="AA9" s="668"/>
      <c r="AB9" s="668"/>
      <c r="AC9" s="668"/>
      <c r="AD9" s="669">
        <v>4625</v>
      </c>
      <c r="AE9" s="669"/>
      <c r="AF9" s="669"/>
      <c r="AG9" s="669"/>
      <c r="AH9" s="669"/>
      <c r="AI9" s="669"/>
      <c r="AJ9" s="669"/>
      <c r="AK9" s="669"/>
      <c r="AL9" s="670">
        <v>0.1</v>
      </c>
      <c r="AM9" s="671"/>
      <c r="AN9" s="671"/>
      <c r="AO9" s="672"/>
      <c r="AP9" s="662" t="s">
        <v>550</v>
      </c>
      <c r="AQ9" s="663"/>
      <c r="AR9" s="663"/>
      <c r="AS9" s="663"/>
      <c r="AT9" s="663"/>
      <c r="AU9" s="663"/>
      <c r="AV9" s="663"/>
      <c r="AW9" s="663"/>
      <c r="AX9" s="663"/>
      <c r="AY9" s="663"/>
      <c r="AZ9" s="663"/>
      <c r="BA9" s="663"/>
      <c r="BB9" s="663"/>
      <c r="BC9" s="663"/>
      <c r="BD9" s="663"/>
      <c r="BE9" s="663"/>
      <c r="BF9" s="664"/>
      <c r="BG9" s="665">
        <v>459462</v>
      </c>
      <c r="BH9" s="666"/>
      <c r="BI9" s="666"/>
      <c r="BJ9" s="666"/>
      <c r="BK9" s="666"/>
      <c r="BL9" s="666"/>
      <c r="BM9" s="666"/>
      <c r="BN9" s="667"/>
      <c r="BO9" s="668">
        <v>39.1</v>
      </c>
      <c r="BP9" s="668"/>
      <c r="BQ9" s="668"/>
      <c r="BR9" s="668"/>
      <c r="BS9" s="669" t="s">
        <v>127</v>
      </c>
      <c r="BT9" s="669"/>
      <c r="BU9" s="669"/>
      <c r="BV9" s="669"/>
      <c r="BW9" s="669"/>
      <c r="BX9" s="669"/>
      <c r="BY9" s="669"/>
      <c r="BZ9" s="669"/>
      <c r="CA9" s="669"/>
      <c r="CB9" s="673"/>
      <c r="CD9" s="680" t="s">
        <v>239</v>
      </c>
      <c r="CE9" s="681"/>
      <c r="CF9" s="681"/>
      <c r="CG9" s="681"/>
      <c r="CH9" s="681"/>
      <c r="CI9" s="681"/>
      <c r="CJ9" s="681"/>
      <c r="CK9" s="681"/>
      <c r="CL9" s="681"/>
      <c r="CM9" s="681"/>
      <c r="CN9" s="681"/>
      <c r="CO9" s="681"/>
      <c r="CP9" s="681"/>
      <c r="CQ9" s="682"/>
      <c r="CR9" s="665">
        <v>869733</v>
      </c>
      <c r="CS9" s="666"/>
      <c r="CT9" s="666"/>
      <c r="CU9" s="666"/>
      <c r="CV9" s="666"/>
      <c r="CW9" s="666"/>
      <c r="CX9" s="666"/>
      <c r="CY9" s="667"/>
      <c r="CZ9" s="668">
        <v>9.4</v>
      </c>
      <c r="DA9" s="668"/>
      <c r="DB9" s="668"/>
      <c r="DC9" s="668"/>
      <c r="DD9" s="674">
        <v>279495</v>
      </c>
      <c r="DE9" s="666"/>
      <c r="DF9" s="666"/>
      <c r="DG9" s="666"/>
      <c r="DH9" s="666"/>
      <c r="DI9" s="666"/>
      <c r="DJ9" s="666"/>
      <c r="DK9" s="666"/>
      <c r="DL9" s="666"/>
      <c r="DM9" s="666"/>
      <c r="DN9" s="666"/>
      <c r="DO9" s="666"/>
      <c r="DP9" s="667"/>
      <c r="DQ9" s="674">
        <v>394372</v>
      </c>
      <c r="DR9" s="666"/>
      <c r="DS9" s="666"/>
      <c r="DT9" s="666"/>
      <c r="DU9" s="666"/>
      <c r="DV9" s="666"/>
      <c r="DW9" s="666"/>
      <c r="DX9" s="666"/>
      <c r="DY9" s="666"/>
      <c r="DZ9" s="666"/>
      <c r="EA9" s="666"/>
      <c r="EB9" s="666"/>
      <c r="EC9" s="675"/>
    </row>
    <row r="10" spans="2:143" ht="11.25" customHeight="1" x14ac:dyDescent="0.15">
      <c r="B10" s="662" t="s">
        <v>551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240</v>
      </c>
      <c r="AQ10" s="663"/>
      <c r="AR10" s="663"/>
      <c r="AS10" s="663"/>
      <c r="AT10" s="663"/>
      <c r="AU10" s="663"/>
      <c r="AV10" s="663"/>
      <c r="AW10" s="663"/>
      <c r="AX10" s="663"/>
      <c r="AY10" s="663"/>
      <c r="AZ10" s="663"/>
      <c r="BA10" s="663"/>
      <c r="BB10" s="663"/>
      <c r="BC10" s="663"/>
      <c r="BD10" s="663"/>
      <c r="BE10" s="663"/>
      <c r="BF10" s="664"/>
      <c r="BG10" s="665">
        <v>31312</v>
      </c>
      <c r="BH10" s="666"/>
      <c r="BI10" s="666"/>
      <c r="BJ10" s="666"/>
      <c r="BK10" s="666"/>
      <c r="BL10" s="666"/>
      <c r="BM10" s="666"/>
      <c r="BN10" s="667"/>
      <c r="BO10" s="668">
        <v>2.7</v>
      </c>
      <c r="BP10" s="668"/>
      <c r="BQ10" s="668"/>
      <c r="BR10" s="668"/>
      <c r="BS10" s="669">
        <v>4248</v>
      </c>
      <c r="BT10" s="669"/>
      <c r="BU10" s="669"/>
      <c r="BV10" s="669"/>
      <c r="BW10" s="669"/>
      <c r="BX10" s="669"/>
      <c r="BY10" s="669"/>
      <c r="BZ10" s="669"/>
      <c r="CA10" s="669"/>
      <c r="CB10" s="673"/>
      <c r="CD10" s="680" t="s">
        <v>241</v>
      </c>
      <c r="CE10" s="681"/>
      <c r="CF10" s="681"/>
      <c r="CG10" s="681"/>
      <c r="CH10" s="681"/>
      <c r="CI10" s="681"/>
      <c r="CJ10" s="681"/>
      <c r="CK10" s="681"/>
      <c r="CL10" s="681"/>
      <c r="CM10" s="681"/>
      <c r="CN10" s="681"/>
      <c r="CO10" s="681"/>
      <c r="CP10" s="681"/>
      <c r="CQ10" s="682"/>
      <c r="CR10" s="665">
        <v>35</v>
      </c>
      <c r="CS10" s="666"/>
      <c r="CT10" s="666"/>
      <c r="CU10" s="666"/>
      <c r="CV10" s="666"/>
      <c r="CW10" s="666"/>
      <c r="CX10" s="666"/>
      <c r="CY10" s="667"/>
      <c r="CZ10" s="668">
        <v>0</v>
      </c>
      <c r="DA10" s="668"/>
      <c r="DB10" s="668"/>
      <c r="DC10" s="668"/>
      <c r="DD10" s="674" t="s">
        <v>127</v>
      </c>
      <c r="DE10" s="666"/>
      <c r="DF10" s="666"/>
      <c r="DG10" s="666"/>
      <c r="DH10" s="666"/>
      <c r="DI10" s="666"/>
      <c r="DJ10" s="666"/>
      <c r="DK10" s="666"/>
      <c r="DL10" s="666"/>
      <c r="DM10" s="666"/>
      <c r="DN10" s="666"/>
      <c r="DO10" s="666"/>
      <c r="DP10" s="667"/>
      <c r="DQ10" s="674">
        <v>35</v>
      </c>
      <c r="DR10" s="666"/>
      <c r="DS10" s="666"/>
      <c r="DT10" s="666"/>
      <c r="DU10" s="666"/>
      <c r="DV10" s="666"/>
      <c r="DW10" s="666"/>
      <c r="DX10" s="666"/>
      <c r="DY10" s="666"/>
      <c r="DZ10" s="666"/>
      <c r="EA10" s="666"/>
      <c r="EB10" s="666"/>
      <c r="EC10" s="675"/>
    </row>
    <row r="11" spans="2:143" ht="11.25" customHeight="1" x14ac:dyDescent="0.15">
      <c r="B11" s="662" t="s">
        <v>242</v>
      </c>
      <c r="C11" s="663"/>
      <c r="D11" s="663"/>
      <c r="E11" s="663"/>
      <c r="F11" s="663"/>
      <c r="G11" s="663"/>
      <c r="H11" s="663"/>
      <c r="I11" s="663"/>
      <c r="J11" s="663"/>
      <c r="K11" s="663"/>
      <c r="L11" s="663"/>
      <c r="M11" s="663"/>
      <c r="N11" s="663"/>
      <c r="O11" s="663"/>
      <c r="P11" s="663"/>
      <c r="Q11" s="664"/>
      <c r="R11" s="665">
        <v>241822</v>
      </c>
      <c r="S11" s="666"/>
      <c r="T11" s="666"/>
      <c r="U11" s="666"/>
      <c r="V11" s="666"/>
      <c r="W11" s="666"/>
      <c r="X11" s="666"/>
      <c r="Y11" s="667"/>
      <c r="Z11" s="670">
        <v>2.5</v>
      </c>
      <c r="AA11" s="671"/>
      <c r="AB11" s="671"/>
      <c r="AC11" s="683"/>
      <c r="AD11" s="674">
        <v>241822</v>
      </c>
      <c r="AE11" s="666"/>
      <c r="AF11" s="666"/>
      <c r="AG11" s="666"/>
      <c r="AH11" s="666"/>
      <c r="AI11" s="666"/>
      <c r="AJ11" s="666"/>
      <c r="AK11" s="667"/>
      <c r="AL11" s="670">
        <v>6.6</v>
      </c>
      <c r="AM11" s="671"/>
      <c r="AN11" s="671"/>
      <c r="AO11" s="672"/>
      <c r="AP11" s="662" t="s">
        <v>243</v>
      </c>
      <c r="AQ11" s="663"/>
      <c r="AR11" s="663"/>
      <c r="AS11" s="663"/>
      <c r="AT11" s="663"/>
      <c r="AU11" s="663"/>
      <c r="AV11" s="663"/>
      <c r="AW11" s="663"/>
      <c r="AX11" s="663"/>
      <c r="AY11" s="663"/>
      <c r="AZ11" s="663"/>
      <c r="BA11" s="663"/>
      <c r="BB11" s="663"/>
      <c r="BC11" s="663"/>
      <c r="BD11" s="663"/>
      <c r="BE11" s="663"/>
      <c r="BF11" s="664"/>
      <c r="BG11" s="665">
        <v>20865</v>
      </c>
      <c r="BH11" s="666"/>
      <c r="BI11" s="666"/>
      <c r="BJ11" s="666"/>
      <c r="BK11" s="666"/>
      <c r="BL11" s="666"/>
      <c r="BM11" s="666"/>
      <c r="BN11" s="667"/>
      <c r="BO11" s="668">
        <v>1.8</v>
      </c>
      <c r="BP11" s="668"/>
      <c r="BQ11" s="668"/>
      <c r="BR11" s="668"/>
      <c r="BS11" s="669">
        <v>6358</v>
      </c>
      <c r="BT11" s="669"/>
      <c r="BU11" s="669"/>
      <c r="BV11" s="669"/>
      <c r="BW11" s="669"/>
      <c r="BX11" s="669"/>
      <c r="BY11" s="669"/>
      <c r="BZ11" s="669"/>
      <c r="CA11" s="669"/>
      <c r="CB11" s="673"/>
      <c r="CD11" s="680" t="s">
        <v>244</v>
      </c>
      <c r="CE11" s="681"/>
      <c r="CF11" s="681"/>
      <c r="CG11" s="681"/>
      <c r="CH11" s="681"/>
      <c r="CI11" s="681"/>
      <c r="CJ11" s="681"/>
      <c r="CK11" s="681"/>
      <c r="CL11" s="681"/>
      <c r="CM11" s="681"/>
      <c r="CN11" s="681"/>
      <c r="CO11" s="681"/>
      <c r="CP11" s="681"/>
      <c r="CQ11" s="682"/>
      <c r="CR11" s="665">
        <v>371539</v>
      </c>
      <c r="CS11" s="666"/>
      <c r="CT11" s="666"/>
      <c r="CU11" s="666"/>
      <c r="CV11" s="666"/>
      <c r="CW11" s="666"/>
      <c r="CX11" s="666"/>
      <c r="CY11" s="667"/>
      <c r="CZ11" s="668">
        <v>4</v>
      </c>
      <c r="DA11" s="668"/>
      <c r="DB11" s="668"/>
      <c r="DC11" s="668"/>
      <c r="DD11" s="674" t="s">
        <v>127</v>
      </c>
      <c r="DE11" s="666"/>
      <c r="DF11" s="666"/>
      <c r="DG11" s="666"/>
      <c r="DH11" s="666"/>
      <c r="DI11" s="666"/>
      <c r="DJ11" s="666"/>
      <c r="DK11" s="666"/>
      <c r="DL11" s="666"/>
      <c r="DM11" s="666"/>
      <c r="DN11" s="666"/>
      <c r="DO11" s="666"/>
      <c r="DP11" s="667"/>
      <c r="DQ11" s="674">
        <v>141208</v>
      </c>
      <c r="DR11" s="666"/>
      <c r="DS11" s="666"/>
      <c r="DT11" s="666"/>
      <c r="DU11" s="666"/>
      <c r="DV11" s="666"/>
      <c r="DW11" s="666"/>
      <c r="DX11" s="666"/>
      <c r="DY11" s="666"/>
      <c r="DZ11" s="666"/>
      <c r="EA11" s="666"/>
      <c r="EB11" s="666"/>
      <c r="EC11" s="675"/>
    </row>
    <row r="12" spans="2:143" ht="11.25" customHeight="1" x14ac:dyDescent="0.15">
      <c r="B12" s="662" t="s">
        <v>245</v>
      </c>
      <c r="C12" s="663"/>
      <c r="D12" s="663"/>
      <c r="E12" s="663"/>
      <c r="F12" s="663"/>
      <c r="G12" s="663"/>
      <c r="H12" s="663"/>
      <c r="I12" s="663"/>
      <c r="J12" s="663"/>
      <c r="K12" s="663"/>
      <c r="L12" s="663"/>
      <c r="M12" s="663"/>
      <c r="N12" s="663"/>
      <c r="O12" s="663"/>
      <c r="P12" s="663"/>
      <c r="Q12" s="664"/>
      <c r="R12" s="665">
        <v>7133</v>
      </c>
      <c r="S12" s="666"/>
      <c r="T12" s="666"/>
      <c r="U12" s="666"/>
      <c r="V12" s="666"/>
      <c r="W12" s="666"/>
      <c r="X12" s="666"/>
      <c r="Y12" s="667"/>
      <c r="Z12" s="668">
        <v>0.1</v>
      </c>
      <c r="AA12" s="668"/>
      <c r="AB12" s="668"/>
      <c r="AC12" s="668"/>
      <c r="AD12" s="669">
        <v>7133</v>
      </c>
      <c r="AE12" s="669"/>
      <c r="AF12" s="669"/>
      <c r="AG12" s="669"/>
      <c r="AH12" s="669"/>
      <c r="AI12" s="669"/>
      <c r="AJ12" s="669"/>
      <c r="AK12" s="669"/>
      <c r="AL12" s="670">
        <v>0.2</v>
      </c>
      <c r="AM12" s="671"/>
      <c r="AN12" s="671"/>
      <c r="AO12" s="672"/>
      <c r="AP12" s="662" t="s">
        <v>246</v>
      </c>
      <c r="AQ12" s="663"/>
      <c r="AR12" s="663"/>
      <c r="AS12" s="663"/>
      <c r="AT12" s="663"/>
      <c r="AU12" s="663"/>
      <c r="AV12" s="663"/>
      <c r="AW12" s="663"/>
      <c r="AX12" s="663"/>
      <c r="AY12" s="663"/>
      <c r="AZ12" s="663"/>
      <c r="BA12" s="663"/>
      <c r="BB12" s="663"/>
      <c r="BC12" s="663"/>
      <c r="BD12" s="663"/>
      <c r="BE12" s="663"/>
      <c r="BF12" s="664"/>
      <c r="BG12" s="665">
        <v>475929</v>
      </c>
      <c r="BH12" s="666"/>
      <c r="BI12" s="666"/>
      <c r="BJ12" s="666"/>
      <c r="BK12" s="666"/>
      <c r="BL12" s="666"/>
      <c r="BM12" s="666"/>
      <c r="BN12" s="667"/>
      <c r="BO12" s="668">
        <v>40.5</v>
      </c>
      <c r="BP12" s="668"/>
      <c r="BQ12" s="668"/>
      <c r="BR12" s="668"/>
      <c r="BS12" s="669" t="s">
        <v>127</v>
      </c>
      <c r="BT12" s="669"/>
      <c r="BU12" s="669"/>
      <c r="BV12" s="669"/>
      <c r="BW12" s="669"/>
      <c r="BX12" s="669"/>
      <c r="BY12" s="669"/>
      <c r="BZ12" s="669"/>
      <c r="CA12" s="669"/>
      <c r="CB12" s="673"/>
      <c r="CD12" s="680" t="s">
        <v>247</v>
      </c>
      <c r="CE12" s="681"/>
      <c r="CF12" s="681"/>
      <c r="CG12" s="681"/>
      <c r="CH12" s="681"/>
      <c r="CI12" s="681"/>
      <c r="CJ12" s="681"/>
      <c r="CK12" s="681"/>
      <c r="CL12" s="681"/>
      <c r="CM12" s="681"/>
      <c r="CN12" s="681"/>
      <c r="CO12" s="681"/>
      <c r="CP12" s="681"/>
      <c r="CQ12" s="682"/>
      <c r="CR12" s="665">
        <v>163414</v>
      </c>
      <c r="CS12" s="666"/>
      <c r="CT12" s="666"/>
      <c r="CU12" s="666"/>
      <c r="CV12" s="666"/>
      <c r="CW12" s="666"/>
      <c r="CX12" s="666"/>
      <c r="CY12" s="667"/>
      <c r="CZ12" s="668">
        <v>1.8</v>
      </c>
      <c r="DA12" s="668"/>
      <c r="DB12" s="668"/>
      <c r="DC12" s="668"/>
      <c r="DD12" s="674" t="s">
        <v>127</v>
      </c>
      <c r="DE12" s="666"/>
      <c r="DF12" s="666"/>
      <c r="DG12" s="666"/>
      <c r="DH12" s="666"/>
      <c r="DI12" s="666"/>
      <c r="DJ12" s="666"/>
      <c r="DK12" s="666"/>
      <c r="DL12" s="666"/>
      <c r="DM12" s="666"/>
      <c r="DN12" s="666"/>
      <c r="DO12" s="666"/>
      <c r="DP12" s="667"/>
      <c r="DQ12" s="674">
        <v>145929</v>
      </c>
      <c r="DR12" s="666"/>
      <c r="DS12" s="666"/>
      <c r="DT12" s="666"/>
      <c r="DU12" s="666"/>
      <c r="DV12" s="666"/>
      <c r="DW12" s="666"/>
      <c r="DX12" s="666"/>
      <c r="DY12" s="666"/>
      <c r="DZ12" s="666"/>
      <c r="EA12" s="666"/>
      <c r="EB12" s="666"/>
      <c r="EC12" s="675"/>
    </row>
    <row r="13" spans="2:143" ht="11.25" customHeight="1" x14ac:dyDescent="0.15">
      <c r="B13" s="662" t="s">
        <v>248</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552</v>
      </c>
      <c r="AA13" s="668"/>
      <c r="AB13" s="668"/>
      <c r="AC13" s="668"/>
      <c r="AD13" s="669" t="s">
        <v>127</v>
      </c>
      <c r="AE13" s="669"/>
      <c r="AF13" s="669"/>
      <c r="AG13" s="669"/>
      <c r="AH13" s="669"/>
      <c r="AI13" s="669"/>
      <c r="AJ13" s="669"/>
      <c r="AK13" s="669"/>
      <c r="AL13" s="670" t="s">
        <v>552</v>
      </c>
      <c r="AM13" s="671"/>
      <c r="AN13" s="671"/>
      <c r="AO13" s="672"/>
      <c r="AP13" s="662" t="s">
        <v>553</v>
      </c>
      <c r="AQ13" s="663"/>
      <c r="AR13" s="663"/>
      <c r="AS13" s="663"/>
      <c r="AT13" s="663"/>
      <c r="AU13" s="663"/>
      <c r="AV13" s="663"/>
      <c r="AW13" s="663"/>
      <c r="AX13" s="663"/>
      <c r="AY13" s="663"/>
      <c r="AZ13" s="663"/>
      <c r="BA13" s="663"/>
      <c r="BB13" s="663"/>
      <c r="BC13" s="663"/>
      <c r="BD13" s="663"/>
      <c r="BE13" s="663"/>
      <c r="BF13" s="664"/>
      <c r="BG13" s="665">
        <v>466167</v>
      </c>
      <c r="BH13" s="666"/>
      <c r="BI13" s="666"/>
      <c r="BJ13" s="666"/>
      <c r="BK13" s="666"/>
      <c r="BL13" s="666"/>
      <c r="BM13" s="666"/>
      <c r="BN13" s="667"/>
      <c r="BO13" s="668">
        <v>39.700000000000003</v>
      </c>
      <c r="BP13" s="668"/>
      <c r="BQ13" s="668"/>
      <c r="BR13" s="668"/>
      <c r="BS13" s="669" t="s">
        <v>127</v>
      </c>
      <c r="BT13" s="669"/>
      <c r="BU13" s="669"/>
      <c r="BV13" s="669"/>
      <c r="BW13" s="669"/>
      <c r="BX13" s="669"/>
      <c r="BY13" s="669"/>
      <c r="BZ13" s="669"/>
      <c r="CA13" s="669"/>
      <c r="CB13" s="673"/>
      <c r="CD13" s="680" t="s">
        <v>249</v>
      </c>
      <c r="CE13" s="681"/>
      <c r="CF13" s="681"/>
      <c r="CG13" s="681"/>
      <c r="CH13" s="681"/>
      <c r="CI13" s="681"/>
      <c r="CJ13" s="681"/>
      <c r="CK13" s="681"/>
      <c r="CL13" s="681"/>
      <c r="CM13" s="681"/>
      <c r="CN13" s="681"/>
      <c r="CO13" s="681"/>
      <c r="CP13" s="681"/>
      <c r="CQ13" s="682"/>
      <c r="CR13" s="665">
        <v>1015284</v>
      </c>
      <c r="CS13" s="666"/>
      <c r="CT13" s="666"/>
      <c r="CU13" s="666"/>
      <c r="CV13" s="666"/>
      <c r="CW13" s="666"/>
      <c r="CX13" s="666"/>
      <c r="CY13" s="667"/>
      <c r="CZ13" s="668">
        <v>11</v>
      </c>
      <c r="DA13" s="668"/>
      <c r="DB13" s="668"/>
      <c r="DC13" s="668"/>
      <c r="DD13" s="674">
        <v>562568</v>
      </c>
      <c r="DE13" s="666"/>
      <c r="DF13" s="666"/>
      <c r="DG13" s="666"/>
      <c r="DH13" s="666"/>
      <c r="DI13" s="666"/>
      <c r="DJ13" s="666"/>
      <c r="DK13" s="666"/>
      <c r="DL13" s="666"/>
      <c r="DM13" s="666"/>
      <c r="DN13" s="666"/>
      <c r="DO13" s="666"/>
      <c r="DP13" s="667"/>
      <c r="DQ13" s="674">
        <v>570725</v>
      </c>
      <c r="DR13" s="666"/>
      <c r="DS13" s="666"/>
      <c r="DT13" s="666"/>
      <c r="DU13" s="666"/>
      <c r="DV13" s="666"/>
      <c r="DW13" s="666"/>
      <c r="DX13" s="666"/>
      <c r="DY13" s="666"/>
      <c r="DZ13" s="666"/>
      <c r="EA13" s="666"/>
      <c r="EB13" s="666"/>
      <c r="EC13" s="675"/>
    </row>
    <row r="14" spans="2:143" ht="11.25" customHeight="1" x14ac:dyDescent="0.15">
      <c r="B14" s="662" t="s">
        <v>250</v>
      </c>
      <c r="C14" s="663"/>
      <c r="D14" s="663"/>
      <c r="E14" s="663"/>
      <c r="F14" s="663"/>
      <c r="G14" s="663"/>
      <c r="H14" s="663"/>
      <c r="I14" s="663"/>
      <c r="J14" s="663"/>
      <c r="K14" s="663"/>
      <c r="L14" s="663"/>
      <c r="M14" s="663"/>
      <c r="N14" s="663"/>
      <c r="O14" s="663"/>
      <c r="P14" s="663"/>
      <c r="Q14" s="664"/>
      <c r="R14" s="665" t="s">
        <v>554</v>
      </c>
      <c r="S14" s="666"/>
      <c r="T14" s="666"/>
      <c r="U14" s="666"/>
      <c r="V14" s="666"/>
      <c r="W14" s="666"/>
      <c r="X14" s="666"/>
      <c r="Y14" s="667"/>
      <c r="Z14" s="668" t="s">
        <v>554</v>
      </c>
      <c r="AA14" s="668"/>
      <c r="AB14" s="668"/>
      <c r="AC14" s="668"/>
      <c r="AD14" s="669" t="s">
        <v>554</v>
      </c>
      <c r="AE14" s="669"/>
      <c r="AF14" s="669"/>
      <c r="AG14" s="669"/>
      <c r="AH14" s="669"/>
      <c r="AI14" s="669"/>
      <c r="AJ14" s="669"/>
      <c r="AK14" s="669"/>
      <c r="AL14" s="670" t="s">
        <v>552</v>
      </c>
      <c r="AM14" s="671"/>
      <c r="AN14" s="671"/>
      <c r="AO14" s="672"/>
      <c r="AP14" s="662" t="s">
        <v>555</v>
      </c>
      <c r="AQ14" s="663"/>
      <c r="AR14" s="663"/>
      <c r="AS14" s="663"/>
      <c r="AT14" s="663"/>
      <c r="AU14" s="663"/>
      <c r="AV14" s="663"/>
      <c r="AW14" s="663"/>
      <c r="AX14" s="663"/>
      <c r="AY14" s="663"/>
      <c r="AZ14" s="663"/>
      <c r="BA14" s="663"/>
      <c r="BB14" s="663"/>
      <c r="BC14" s="663"/>
      <c r="BD14" s="663"/>
      <c r="BE14" s="663"/>
      <c r="BF14" s="664"/>
      <c r="BG14" s="665">
        <v>32329</v>
      </c>
      <c r="BH14" s="666"/>
      <c r="BI14" s="666"/>
      <c r="BJ14" s="666"/>
      <c r="BK14" s="666"/>
      <c r="BL14" s="666"/>
      <c r="BM14" s="666"/>
      <c r="BN14" s="667"/>
      <c r="BO14" s="668">
        <v>2.8</v>
      </c>
      <c r="BP14" s="668"/>
      <c r="BQ14" s="668"/>
      <c r="BR14" s="668"/>
      <c r="BS14" s="669" t="s">
        <v>127</v>
      </c>
      <c r="BT14" s="669"/>
      <c r="BU14" s="669"/>
      <c r="BV14" s="669"/>
      <c r="BW14" s="669"/>
      <c r="BX14" s="669"/>
      <c r="BY14" s="669"/>
      <c r="BZ14" s="669"/>
      <c r="CA14" s="669"/>
      <c r="CB14" s="673"/>
      <c r="CD14" s="680" t="s">
        <v>251</v>
      </c>
      <c r="CE14" s="681"/>
      <c r="CF14" s="681"/>
      <c r="CG14" s="681"/>
      <c r="CH14" s="681"/>
      <c r="CI14" s="681"/>
      <c r="CJ14" s="681"/>
      <c r="CK14" s="681"/>
      <c r="CL14" s="681"/>
      <c r="CM14" s="681"/>
      <c r="CN14" s="681"/>
      <c r="CO14" s="681"/>
      <c r="CP14" s="681"/>
      <c r="CQ14" s="682"/>
      <c r="CR14" s="665">
        <v>186261</v>
      </c>
      <c r="CS14" s="666"/>
      <c r="CT14" s="666"/>
      <c r="CU14" s="666"/>
      <c r="CV14" s="666"/>
      <c r="CW14" s="666"/>
      <c r="CX14" s="666"/>
      <c r="CY14" s="667"/>
      <c r="CZ14" s="668">
        <v>2</v>
      </c>
      <c r="DA14" s="668"/>
      <c r="DB14" s="668"/>
      <c r="DC14" s="668"/>
      <c r="DD14" s="674" t="s">
        <v>554</v>
      </c>
      <c r="DE14" s="666"/>
      <c r="DF14" s="666"/>
      <c r="DG14" s="666"/>
      <c r="DH14" s="666"/>
      <c r="DI14" s="666"/>
      <c r="DJ14" s="666"/>
      <c r="DK14" s="666"/>
      <c r="DL14" s="666"/>
      <c r="DM14" s="666"/>
      <c r="DN14" s="666"/>
      <c r="DO14" s="666"/>
      <c r="DP14" s="667"/>
      <c r="DQ14" s="674">
        <v>186261</v>
      </c>
      <c r="DR14" s="666"/>
      <c r="DS14" s="666"/>
      <c r="DT14" s="666"/>
      <c r="DU14" s="666"/>
      <c r="DV14" s="666"/>
      <c r="DW14" s="666"/>
      <c r="DX14" s="666"/>
      <c r="DY14" s="666"/>
      <c r="DZ14" s="666"/>
      <c r="EA14" s="666"/>
      <c r="EB14" s="666"/>
      <c r="EC14" s="675"/>
    </row>
    <row r="15" spans="2:143" ht="11.25" customHeight="1" x14ac:dyDescent="0.15">
      <c r="B15" s="662" t="s">
        <v>252</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554</v>
      </c>
      <c r="AA15" s="668"/>
      <c r="AB15" s="668"/>
      <c r="AC15" s="668"/>
      <c r="AD15" s="669" t="s">
        <v>554</v>
      </c>
      <c r="AE15" s="669"/>
      <c r="AF15" s="669"/>
      <c r="AG15" s="669"/>
      <c r="AH15" s="669"/>
      <c r="AI15" s="669"/>
      <c r="AJ15" s="669"/>
      <c r="AK15" s="669"/>
      <c r="AL15" s="670" t="s">
        <v>556</v>
      </c>
      <c r="AM15" s="671"/>
      <c r="AN15" s="671"/>
      <c r="AO15" s="672"/>
      <c r="AP15" s="662" t="s">
        <v>557</v>
      </c>
      <c r="AQ15" s="663"/>
      <c r="AR15" s="663"/>
      <c r="AS15" s="663"/>
      <c r="AT15" s="663"/>
      <c r="AU15" s="663"/>
      <c r="AV15" s="663"/>
      <c r="AW15" s="663"/>
      <c r="AX15" s="663"/>
      <c r="AY15" s="663"/>
      <c r="AZ15" s="663"/>
      <c r="BA15" s="663"/>
      <c r="BB15" s="663"/>
      <c r="BC15" s="663"/>
      <c r="BD15" s="663"/>
      <c r="BE15" s="663"/>
      <c r="BF15" s="664"/>
      <c r="BG15" s="665">
        <v>66146</v>
      </c>
      <c r="BH15" s="666"/>
      <c r="BI15" s="666"/>
      <c r="BJ15" s="666"/>
      <c r="BK15" s="666"/>
      <c r="BL15" s="666"/>
      <c r="BM15" s="666"/>
      <c r="BN15" s="667"/>
      <c r="BO15" s="668">
        <v>5.6</v>
      </c>
      <c r="BP15" s="668"/>
      <c r="BQ15" s="668"/>
      <c r="BR15" s="668"/>
      <c r="BS15" s="669" t="s">
        <v>552</v>
      </c>
      <c r="BT15" s="669"/>
      <c r="BU15" s="669"/>
      <c r="BV15" s="669"/>
      <c r="BW15" s="669"/>
      <c r="BX15" s="669"/>
      <c r="BY15" s="669"/>
      <c r="BZ15" s="669"/>
      <c r="CA15" s="669"/>
      <c r="CB15" s="673"/>
      <c r="CD15" s="680" t="s">
        <v>253</v>
      </c>
      <c r="CE15" s="681"/>
      <c r="CF15" s="681"/>
      <c r="CG15" s="681"/>
      <c r="CH15" s="681"/>
      <c r="CI15" s="681"/>
      <c r="CJ15" s="681"/>
      <c r="CK15" s="681"/>
      <c r="CL15" s="681"/>
      <c r="CM15" s="681"/>
      <c r="CN15" s="681"/>
      <c r="CO15" s="681"/>
      <c r="CP15" s="681"/>
      <c r="CQ15" s="682"/>
      <c r="CR15" s="665">
        <v>873973</v>
      </c>
      <c r="CS15" s="666"/>
      <c r="CT15" s="666"/>
      <c r="CU15" s="666"/>
      <c r="CV15" s="666"/>
      <c r="CW15" s="666"/>
      <c r="CX15" s="666"/>
      <c r="CY15" s="667"/>
      <c r="CZ15" s="668">
        <v>9.4</v>
      </c>
      <c r="DA15" s="668"/>
      <c r="DB15" s="668"/>
      <c r="DC15" s="668"/>
      <c r="DD15" s="674">
        <v>190532</v>
      </c>
      <c r="DE15" s="666"/>
      <c r="DF15" s="666"/>
      <c r="DG15" s="666"/>
      <c r="DH15" s="666"/>
      <c r="DI15" s="666"/>
      <c r="DJ15" s="666"/>
      <c r="DK15" s="666"/>
      <c r="DL15" s="666"/>
      <c r="DM15" s="666"/>
      <c r="DN15" s="666"/>
      <c r="DO15" s="666"/>
      <c r="DP15" s="667"/>
      <c r="DQ15" s="674">
        <v>554168</v>
      </c>
      <c r="DR15" s="666"/>
      <c r="DS15" s="666"/>
      <c r="DT15" s="666"/>
      <c r="DU15" s="666"/>
      <c r="DV15" s="666"/>
      <c r="DW15" s="666"/>
      <c r="DX15" s="666"/>
      <c r="DY15" s="666"/>
      <c r="DZ15" s="666"/>
      <c r="EA15" s="666"/>
      <c r="EB15" s="666"/>
      <c r="EC15" s="675"/>
    </row>
    <row r="16" spans="2:143" ht="11.25" customHeight="1" x14ac:dyDescent="0.15">
      <c r="B16" s="662" t="s">
        <v>254</v>
      </c>
      <c r="C16" s="663"/>
      <c r="D16" s="663"/>
      <c r="E16" s="663"/>
      <c r="F16" s="663"/>
      <c r="G16" s="663"/>
      <c r="H16" s="663"/>
      <c r="I16" s="663"/>
      <c r="J16" s="663"/>
      <c r="K16" s="663"/>
      <c r="L16" s="663"/>
      <c r="M16" s="663"/>
      <c r="N16" s="663"/>
      <c r="O16" s="663"/>
      <c r="P16" s="663"/>
      <c r="Q16" s="664"/>
      <c r="R16" s="665">
        <v>6046</v>
      </c>
      <c r="S16" s="666"/>
      <c r="T16" s="666"/>
      <c r="U16" s="666"/>
      <c r="V16" s="666"/>
      <c r="W16" s="666"/>
      <c r="X16" s="666"/>
      <c r="Y16" s="667"/>
      <c r="Z16" s="668">
        <v>0.1</v>
      </c>
      <c r="AA16" s="668"/>
      <c r="AB16" s="668"/>
      <c r="AC16" s="668"/>
      <c r="AD16" s="669">
        <v>6046</v>
      </c>
      <c r="AE16" s="669"/>
      <c r="AF16" s="669"/>
      <c r="AG16" s="669"/>
      <c r="AH16" s="669"/>
      <c r="AI16" s="669"/>
      <c r="AJ16" s="669"/>
      <c r="AK16" s="669"/>
      <c r="AL16" s="670">
        <v>0.2</v>
      </c>
      <c r="AM16" s="671"/>
      <c r="AN16" s="671"/>
      <c r="AO16" s="672"/>
      <c r="AP16" s="662" t="s">
        <v>558</v>
      </c>
      <c r="AQ16" s="663"/>
      <c r="AR16" s="663"/>
      <c r="AS16" s="663"/>
      <c r="AT16" s="663"/>
      <c r="AU16" s="663"/>
      <c r="AV16" s="663"/>
      <c r="AW16" s="663"/>
      <c r="AX16" s="663"/>
      <c r="AY16" s="663"/>
      <c r="AZ16" s="663"/>
      <c r="BA16" s="663"/>
      <c r="BB16" s="663"/>
      <c r="BC16" s="663"/>
      <c r="BD16" s="663"/>
      <c r="BE16" s="663"/>
      <c r="BF16" s="664"/>
      <c r="BG16" s="665" t="s">
        <v>554</v>
      </c>
      <c r="BH16" s="666"/>
      <c r="BI16" s="666"/>
      <c r="BJ16" s="666"/>
      <c r="BK16" s="666"/>
      <c r="BL16" s="666"/>
      <c r="BM16" s="666"/>
      <c r="BN16" s="667"/>
      <c r="BO16" s="668" t="s">
        <v>554</v>
      </c>
      <c r="BP16" s="668"/>
      <c r="BQ16" s="668"/>
      <c r="BR16" s="668"/>
      <c r="BS16" s="669" t="s">
        <v>559</v>
      </c>
      <c r="BT16" s="669"/>
      <c r="BU16" s="669"/>
      <c r="BV16" s="669"/>
      <c r="BW16" s="669"/>
      <c r="BX16" s="669"/>
      <c r="BY16" s="669"/>
      <c r="BZ16" s="669"/>
      <c r="CA16" s="669"/>
      <c r="CB16" s="673"/>
      <c r="CD16" s="680" t="s">
        <v>255</v>
      </c>
      <c r="CE16" s="681"/>
      <c r="CF16" s="681"/>
      <c r="CG16" s="681"/>
      <c r="CH16" s="681"/>
      <c r="CI16" s="681"/>
      <c r="CJ16" s="681"/>
      <c r="CK16" s="681"/>
      <c r="CL16" s="681"/>
      <c r="CM16" s="681"/>
      <c r="CN16" s="681"/>
      <c r="CO16" s="681"/>
      <c r="CP16" s="681"/>
      <c r="CQ16" s="682"/>
      <c r="CR16" s="665" t="s">
        <v>554</v>
      </c>
      <c r="CS16" s="666"/>
      <c r="CT16" s="666"/>
      <c r="CU16" s="666"/>
      <c r="CV16" s="666"/>
      <c r="CW16" s="666"/>
      <c r="CX16" s="666"/>
      <c r="CY16" s="667"/>
      <c r="CZ16" s="668" t="s">
        <v>552</v>
      </c>
      <c r="DA16" s="668"/>
      <c r="DB16" s="668"/>
      <c r="DC16" s="668"/>
      <c r="DD16" s="674" t="s">
        <v>127</v>
      </c>
      <c r="DE16" s="666"/>
      <c r="DF16" s="666"/>
      <c r="DG16" s="666"/>
      <c r="DH16" s="666"/>
      <c r="DI16" s="666"/>
      <c r="DJ16" s="666"/>
      <c r="DK16" s="666"/>
      <c r="DL16" s="666"/>
      <c r="DM16" s="666"/>
      <c r="DN16" s="666"/>
      <c r="DO16" s="666"/>
      <c r="DP16" s="667"/>
      <c r="DQ16" s="674" t="s">
        <v>554</v>
      </c>
      <c r="DR16" s="666"/>
      <c r="DS16" s="666"/>
      <c r="DT16" s="666"/>
      <c r="DU16" s="666"/>
      <c r="DV16" s="666"/>
      <c r="DW16" s="666"/>
      <c r="DX16" s="666"/>
      <c r="DY16" s="666"/>
      <c r="DZ16" s="666"/>
      <c r="EA16" s="666"/>
      <c r="EB16" s="666"/>
      <c r="EC16" s="675"/>
    </row>
    <row r="17" spans="2:133" ht="11.25" customHeight="1" x14ac:dyDescent="0.15">
      <c r="B17" s="662" t="s">
        <v>256</v>
      </c>
      <c r="C17" s="663"/>
      <c r="D17" s="663"/>
      <c r="E17" s="663"/>
      <c r="F17" s="663"/>
      <c r="G17" s="663"/>
      <c r="H17" s="663"/>
      <c r="I17" s="663"/>
      <c r="J17" s="663"/>
      <c r="K17" s="663"/>
      <c r="L17" s="663"/>
      <c r="M17" s="663"/>
      <c r="N17" s="663"/>
      <c r="O17" s="663"/>
      <c r="P17" s="663"/>
      <c r="Q17" s="664"/>
      <c r="R17" s="665">
        <v>7985</v>
      </c>
      <c r="S17" s="666"/>
      <c r="T17" s="666"/>
      <c r="U17" s="666"/>
      <c r="V17" s="666"/>
      <c r="W17" s="666"/>
      <c r="X17" s="666"/>
      <c r="Y17" s="667"/>
      <c r="Z17" s="668">
        <v>0.1</v>
      </c>
      <c r="AA17" s="668"/>
      <c r="AB17" s="668"/>
      <c r="AC17" s="668"/>
      <c r="AD17" s="669">
        <v>7985</v>
      </c>
      <c r="AE17" s="669"/>
      <c r="AF17" s="669"/>
      <c r="AG17" s="669"/>
      <c r="AH17" s="669"/>
      <c r="AI17" s="669"/>
      <c r="AJ17" s="669"/>
      <c r="AK17" s="669"/>
      <c r="AL17" s="670">
        <v>0.2</v>
      </c>
      <c r="AM17" s="671"/>
      <c r="AN17" s="671"/>
      <c r="AO17" s="672"/>
      <c r="AP17" s="662" t="s">
        <v>560</v>
      </c>
      <c r="AQ17" s="663"/>
      <c r="AR17" s="663"/>
      <c r="AS17" s="663"/>
      <c r="AT17" s="663"/>
      <c r="AU17" s="663"/>
      <c r="AV17" s="663"/>
      <c r="AW17" s="663"/>
      <c r="AX17" s="663"/>
      <c r="AY17" s="663"/>
      <c r="AZ17" s="663"/>
      <c r="BA17" s="663"/>
      <c r="BB17" s="663"/>
      <c r="BC17" s="663"/>
      <c r="BD17" s="663"/>
      <c r="BE17" s="663"/>
      <c r="BF17" s="664"/>
      <c r="BG17" s="665" t="s">
        <v>554</v>
      </c>
      <c r="BH17" s="666"/>
      <c r="BI17" s="666"/>
      <c r="BJ17" s="666"/>
      <c r="BK17" s="666"/>
      <c r="BL17" s="666"/>
      <c r="BM17" s="666"/>
      <c r="BN17" s="667"/>
      <c r="BO17" s="668" t="s">
        <v>127</v>
      </c>
      <c r="BP17" s="668"/>
      <c r="BQ17" s="668"/>
      <c r="BR17" s="668"/>
      <c r="BS17" s="669" t="s">
        <v>552</v>
      </c>
      <c r="BT17" s="669"/>
      <c r="BU17" s="669"/>
      <c r="BV17" s="669"/>
      <c r="BW17" s="669"/>
      <c r="BX17" s="669"/>
      <c r="BY17" s="669"/>
      <c r="BZ17" s="669"/>
      <c r="CA17" s="669"/>
      <c r="CB17" s="673"/>
      <c r="CD17" s="680" t="s">
        <v>257</v>
      </c>
      <c r="CE17" s="681"/>
      <c r="CF17" s="681"/>
      <c r="CG17" s="681"/>
      <c r="CH17" s="681"/>
      <c r="CI17" s="681"/>
      <c r="CJ17" s="681"/>
      <c r="CK17" s="681"/>
      <c r="CL17" s="681"/>
      <c r="CM17" s="681"/>
      <c r="CN17" s="681"/>
      <c r="CO17" s="681"/>
      <c r="CP17" s="681"/>
      <c r="CQ17" s="682"/>
      <c r="CR17" s="665">
        <v>591983</v>
      </c>
      <c r="CS17" s="666"/>
      <c r="CT17" s="666"/>
      <c r="CU17" s="666"/>
      <c r="CV17" s="666"/>
      <c r="CW17" s="666"/>
      <c r="CX17" s="666"/>
      <c r="CY17" s="667"/>
      <c r="CZ17" s="668">
        <v>6.4</v>
      </c>
      <c r="DA17" s="668"/>
      <c r="DB17" s="668"/>
      <c r="DC17" s="668"/>
      <c r="DD17" s="674" t="s">
        <v>554</v>
      </c>
      <c r="DE17" s="666"/>
      <c r="DF17" s="666"/>
      <c r="DG17" s="666"/>
      <c r="DH17" s="666"/>
      <c r="DI17" s="666"/>
      <c r="DJ17" s="666"/>
      <c r="DK17" s="666"/>
      <c r="DL17" s="666"/>
      <c r="DM17" s="666"/>
      <c r="DN17" s="666"/>
      <c r="DO17" s="666"/>
      <c r="DP17" s="667"/>
      <c r="DQ17" s="674">
        <v>549399</v>
      </c>
      <c r="DR17" s="666"/>
      <c r="DS17" s="666"/>
      <c r="DT17" s="666"/>
      <c r="DU17" s="666"/>
      <c r="DV17" s="666"/>
      <c r="DW17" s="666"/>
      <c r="DX17" s="666"/>
      <c r="DY17" s="666"/>
      <c r="DZ17" s="666"/>
      <c r="EA17" s="666"/>
      <c r="EB17" s="666"/>
      <c r="EC17" s="675"/>
    </row>
    <row r="18" spans="2:133" ht="11.25" customHeight="1" x14ac:dyDescent="0.15">
      <c r="B18" s="662" t="s">
        <v>258</v>
      </c>
      <c r="C18" s="663"/>
      <c r="D18" s="663"/>
      <c r="E18" s="663"/>
      <c r="F18" s="663"/>
      <c r="G18" s="663"/>
      <c r="H18" s="663"/>
      <c r="I18" s="663"/>
      <c r="J18" s="663"/>
      <c r="K18" s="663"/>
      <c r="L18" s="663"/>
      <c r="M18" s="663"/>
      <c r="N18" s="663"/>
      <c r="O18" s="663"/>
      <c r="P18" s="663"/>
      <c r="Q18" s="664"/>
      <c r="R18" s="665">
        <v>32109</v>
      </c>
      <c r="S18" s="666"/>
      <c r="T18" s="666"/>
      <c r="U18" s="666"/>
      <c r="V18" s="666"/>
      <c r="W18" s="666"/>
      <c r="X18" s="666"/>
      <c r="Y18" s="667"/>
      <c r="Z18" s="668">
        <v>0.3</v>
      </c>
      <c r="AA18" s="668"/>
      <c r="AB18" s="668"/>
      <c r="AC18" s="668"/>
      <c r="AD18" s="669">
        <v>30838</v>
      </c>
      <c r="AE18" s="669"/>
      <c r="AF18" s="669"/>
      <c r="AG18" s="669"/>
      <c r="AH18" s="669"/>
      <c r="AI18" s="669"/>
      <c r="AJ18" s="669"/>
      <c r="AK18" s="669"/>
      <c r="AL18" s="670">
        <v>0.80000001192092896</v>
      </c>
      <c r="AM18" s="671"/>
      <c r="AN18" s="671"/>
      <c r="AO18" s="672"/>
      <c r="AP18" s="662" t="s">
        <v>561</v>
      </c>
      <c r="AQ18" s="663"/>
      <c r="AR18" s="663"/>
      <c r="AS18" s="663"/>
      <c r="AT18" s="663"/>
      <c r="AU18" s="663"/>
      <c r="AV18" s="663"/>
      <c r="AW18" s="663"/>
      <c r="AX18" s="663"/>
      <c r="AY18" s="663"/>
      <c r="AZ18" s="663"/>
      <c r="BA18" s="663"/>
      <c r="BB18" s="663"/>
      <c r="BC18" s="663"/>
      <c r="BD18" s="663"/>
      <c r="BE18" s="663"/>
      <c r="BF18" s="664"/>
      <c r="BG18" s="665" t="s">
        <v>554</v>
      </c>
      <c r="BH18" s="666"/>
      <c r="BI18" s="666"/>
      <c r="BJ18" s="666"/>
      <c r="BK18" s="666"/>
      <c r="BL18" s="666"/>
      <c r="BM18" s="666"/>
      <c r="BN18" s="667"/>
      <c r="BO18" s="668" t="s">
        <v>127</v>
      </c>
      <c r="BP18" s="668"/>
      <c r="BQ18" s="668"/>
      <c r="BR18" s="668"/>
      <c r="BS18" s="669" t="s">
        <v>554</v>
      </c>
      <c r="BT18" s="669"/>
      <c r="BU18" s="669"/>
      <c r="BV18" s="669"/>
      <c r="BW18" s="669"/>
      <c r="BX18" s="669"/>
      <c r="BY18" s="669"/>
      <c r="BZ18" s="669"/>
      <c r="CA18" s="669"/>
      <c r="CB18" s="673"/>
      <c r="CD18" s="680" t="s">
        <v>259</v>
      </c>
      <c r="CE18" s="681"/>
      <c r="CF18" s="681"/>
      <c r="CG18" s="681"/>
      <c r="CH18" s="681"/>
      <c r="CI18" s="681"/>
      <c r="CJ18" s="681"/>
      <c r="CK18" s="681"/>
      <c r="CL18" s="681"/>
      <c r="CM18" s="681"/>
      <c r="CN18" s="681"/>
      <c r="CO18" s="681"/>
      <c r="CP18" s="681"/>
      <c r="CQ18" s="682"/>
      <c r="CR18" s="665" t="s">
        <v>554</v>
      </c>
      <c r="CS18" s="666"/>
      <c r="CT18" s="666"/>
      <c r="CU18" s="666"/>
      <c r="CV18" s="666"/>
      <c r="CW18" s="666"/>
      <c r="CX18" s="666"/>
      <c r="CY18" s="667"/>
      <c r="CZ18" s="668" t="s">
        <v>554</v>
      </c>
      <c r="DA18" s="668"/>
      <c r="DB18" s="668"/>
      <c r="DC18" s="668"/>
      <c r="DD18" s="674" t="s">
        <v>552</v>
      </c>
      <c r="DE18" s="666"/>
      <c r="DF18" s="666"/>
      <c r="DG18" s="666"/>
      <c r="DH18" s="666"/>
      <c r="DI18" s="666"/>
      <c r="DJ18" s="666"/>
      <c r="DK18" s="666"/>
      <c r="DL18" s="666"/>
      <c r="DM18" s="666"/>
      <c r="DN18" s="666"/>
      <c r="DO18" s="666"/>
      <c r="DP18" s="667"/>
      <c r="DQ18" s="674" t="s">
        <v>554</v>
      </c>
      <c r="DR18" s="666"/>
      <c r="DS18" s="666"/>
      <c r="DT18" s="666"/>
      <c r="DU18" s="666"/>
      <c r="DV18" s="666"/>
      <c r="DW18" s="666"/>
      <c r="DX18" s="666"/>
      <c r="DY18" s="666"/>
      <c r="DZ18" s="666"/>
      <c r="EA18" s="666"/>
      <c r="EB18" s="666"/>
      <c r="EC18" s="675"/>
    </row>
    <row r="19" spans="2:133" ht="11.25" customHeight="1" x14ac:dyDescent="0.15">
      <c r="B19" s="662" t="s">
        <v>260</v>
      </c>
      <c r="C19" s="663"/>
      <c r="D19" s="663"/>
      <c r="E19" s="663"/>
      <c r="F19" s="663"/>
      <c r="G19" s="663"/>
      <c r="H19" s="663"/>
      <c r="I19" s="663"/>
      <c r="J19" s="663"/>
      <c r="K19" s="663"/>
      <c r="L19" s="663"/>
      <c r="M19" s="663"/>
      <c r="N19" s="663"/>
      <c r="O19" s="663"/>
      <c r="P19" s="663"/>
      <c r="Q19" s="664"/>
      <c r="R19" s="665">
        <v>12278</v>
      </c>
      <c r="S19" s="666"/>
      <c r="T19" s="666"/>
      <c r="U19" s="666"/>
      <c r="V19" s="666"/>
      <c r="W19" s="666"/>
      <c r="X19" s="666"/>
      <c r="Y19" s="667"/>
      <c r="Z19" s="668">
        <v>0.1</v>
      </c>
      <c r="AA19" s="668"/>
      <c r="AB19" s="668"/>
      <c r="AC19" s="668"/>
      <c r="AD19" s="669">
        <v>12278</v>
      </c>
      <c r="AE19" s="669"/>
      <c r="AF19" s="669"/>
      <c r="AG19" s="669"/>
      <c r="AH19" s="669"/>
      <c r="AI19" s="669"/>
      <c r="AJ19" s="669"/>
      <c r="AK19" s="669"/>
      <c r="AL19" s="670">
        <v>0.3</v>
      </c>
      <c r="AM19" s="671"/>
      <c r="AN19" s="671"/>
      <c r="AO19" s="672"/>
      <c r="AP19" s="662" t="s">
        <v>261</v>
      </c>
      <c r="AQ19" s="663"/>
      <c r="AR19" s="663"/>
      <c r="AS19" s="663"/>
      <c r="AT19" s="663"/>
      <c r="AU19" s="663"/>
      <c r="AV19" s="663"/>
      <c r="AW19" s="663"/>
      <c r="AX19" s="663"/>
      <c r="AY19" s="663"/>
      <c r="AZ19" s="663"/>
      <c r="BA19" s="663"/>
      <c r="BB19" s="663"/>
      <c r="BC19" s="663"/>
      <c r="BD19" s="663"/>
      <c r="BE19" s="663"/>
      <c r="BF19" s="664"/>
      <c r="BG19" s="665">
        <v>74027</v>
      </c>
      <c r="BH19" s="666"/>
      <c r="BI19" s="666"/>
      <c r="BJ19" s="666"/>
      <c r="BK19" s="666"/>
      <c r="BL19" s="666"/>
      <c r="BM19" s="666"/>
      <c r="BN19" s="667"/>
      <c r="BO19" s="668">
        <v>6.3</v>
      </c>
      <c r="BP19" s="668"/>
      <c r="BQ19" s="668"/>
      <c r="BR19" s="668"/>
      <c r="BS19" s="669" t="s">
        <v>552</v>
      </c>
      <c r="BT19" s="669"/>
      <c r="BU19" s="669"/>
      <c r="BV19" s="669"/>
      <c r="BW19" s="669"/>
      <c r="BX19" s="669"/>
      <c r="BY19" s="669"/>
      <c r="BZ19" s="669"/>
      <c r="CA19" s="669"/>
      <c r="CB19" s="673"/>
      <c r="CD19" s="680" t="s">
        <v>562</v>
      </c>
      <c r="CE19" s="681"/>
      <c r="CF19" s="681"/>
      <c r="CG19" s="681"/>
      <c r="CH19" s="681"/>
      <c r="CI19" s="681"/>
      <c r="CJ19" s="681"/>
      <c r="CK19" s="681"/>
      <c r="CL19" s="681"/>
      <c r="CM19" s="681"/>
      <c r="CN19" s="681"/>
      <c r="CO19" s="681"/>
      <c r="CP19" s="681"/>
      <c r="CQ19" s="682"/>
      <c r="CR19" s="665" t="s">
        <v>552</v>
      </c>
      <c r="CS19" s="666"/>
      <c r="CT19" s="666"/>
      <c r="CU19" s="666"/>
      <c r="CV19" s="666"/>
      <c r="CW19" s="666"/>
      <c r="CX19" s="666"/>
      <c r="CY19" s="667"/>
      <c r="CZ19" s="668" t="s">
        <v>554</v>
      </c>
      <c r="DA19" s="668"/>
      <c r="DB19" s="668"/>
      <c r="DC19" s="668"/>
      <c r="DD19" s="674" t="s">
        <v>554</v>
      </c>
      <c r="DE19" s="666"/>
      <c r="DF19" s="666"/>
      <c r="DG19" s="666"/>
      <c r="DH19" s="666"/>
      <c r="DI19" s="666"/>
      <c r="DJ19" s="666"/>
      <c r="DK19" s="666"/>
      <c r="DL19" s="666"/>
      <c r="DM19" s="666"/>
      <c r="DN19" s="666"/>
      <c r="DO19" s="666"/>
      <c r="DP19" s="667"/>
      <c r="DQ19" s="674" t="s">
        <v>554</v>
      </c>
      <c r="DR19" s="666"/>
      <c r="DS19" s="666"/>
      <c r="DT19" s="666"/>
      <c r="DU19" s="666"/>
      <c r="DV19" s="666"/>
      <c r="DW19" s="666"/>
      <c r="DX19" s="666"/>
      <c r="DY19" s="666"/>
      <c r="DZ19" s="666"/>
      <c r="EA19" s="666"/>
      <c r="EB19" s="666"/>
      <c r="EC19" s="675"/>
    </row>
    <row r="20" spans="2:133" ht="11.25" customHeight="1" x14ac:dyDescent="0.15">
      <c r="B20" s="662" t="s">
        <v>262</v>
      </c>
      <c r="C20" s="663"/>
      <c r="D20" s="663"/>
      <c r="E20" s="663"/>
      <c r="F20" s="663"/>
      <c r="G20" s="663"/>
      <c r="H20" s="663"/>
      <c r="I20" s="663"/>
      <c r="J20" s="663"/>
      <c r="K20" s="663"/>
      <c r="L20" s="663"/>
      <c r="M20" s="663"/>
      <c r="N20" s="663"/>
      <c r="O20" s="663"/>
      <c r="P20" s="663"/>
      <c r="Q20" s="664"/>
      <c r="R20" s="665">
        <v>1679</v>
      </c>
      <c r="S20" s="666"/>
      <c r="T20" s="666"/>
      <c r="U20" s="666"/>
      <c r="V20" s="666"/>
      <c r="W20" s="666"/>
      <c r="X20" s="666"/>
      <c r="Y20" s="667"/>
      <c r="Z20" s="668">
        <v>0</v>
      </c>
      <c r="AA20" s="668"/>
      <c r="AB20" s="668"/>
      <c r="AC20" s="668"/>
      <c r="AD20" s="669">
        <v>1679</v>
      </c>
      <c r="AE20" s="669"/>
      <c r="AF20" s="669"/>
      <c r="AG20" s="669"/>
      <c r="AH20" s="669"/>
      <c r="AI20" s="669"/>
      <c r="AJ20" s="669"/>
      <c r="AK20" s="669"/>
      <c r="AL20" s="670">
        <v>0</v>
      </c>
      <c r="AM20" s="671"/>
      <c r="AN20" s="671"/>
      <c r="AO20" s="672"/>
      <c r="AP20" s="662" t="s">
        <v>263</v>
      </c>
      <c r="AQ20" s="663"/>
      <c r="AR20" s="663"/>
      <c r="AS20" s="663"/>
      <c r="AT20" s="663"/>
      <c r="AU20" s="663"/>
      <c r="AV20" s="663"/>
      <c r="AW20" s="663"/>
      <c r="AX20" s="663"/>
      <c r="AY20" s="663"/>
      <c r="AZ20" s="663"/>
      <c r="BA20" s="663"/>
      <c r="BB20" s="663"/>
      <c r="BC20" s="663"/>
      <c r="BD20" s="663"/>
      <c r="BE20" s="663"/>
      <c r="BF20" s="664"/>
      <c r="BG20" s="665">
        <v>74027</v>
      </c>
      <c r="BH20" s="666"/>
      <c r="BI20" s="666"/>
      <c r="BJ20" s="666"/>
      <c r="BK20" s="666"/>
      <c r="BL20" s="666"/>
      <c r="BM20" s="666"/>
      <c r="BN20" s="667"/>
      <c r="BO20" s="668">
        <v>6.3</v>
      </c>
      <c r="BP20" s="668"/>
      <c r="BQ20" s="668"/>
      <c r="BR20" s="668"/>
      <c r="BS20" s="669" t="s">
        <v>552</v>
      </c>
      <c r="BT20" s="669"/>
      <c r="BU20" s="669"/>
      <c r="BV20" s="669"/>
      <c r="BW20" s="669"/>
      <c r="BX20" s="669"/>
      <c r="BY20" s="669"/>
      <c r="BZ20" s="669"/>
      <c r="CA20" s="669"/>
      <c r="CB20" s="673"/>
      <c r="CD20" s="680" t="s">
        <v>264</v>
      </c>
      <c r="CE20" s="681"/>
      <c r="CF20" s="681"/>
      <c r="CG20" s="681"/>
      <c r="CH20" s="681"/>
      <c r="CI20" s="681"/>
      <c r="CJ20" s="681"/>
      <c r="CK20" s="681"/>
      <c r="CL20" s="681"/>
      <c r="CM20" s="681"/>
      <c r="CN20" s="681"/>
      <c r="CO20" s="681"/>
      <c r="CP20" s="681"/>
      <c r="CQ20" s="682"/>
      <c r="CR20" s="665">
        <v>9254458</v>
      </c>
      <c r="CS20" s="666"/>
      <c r="CT20" s="666"/>
      <c r="CU20" s="666"/>
      <c r="CV20" s="666"/>
      <c r="CW20" s="666"/>
      <c r="CX20" s="666"/>
      <c r="CY20" s="667"/>
      <c r="CZ20" s="668">
        <v>100</v>
      </c>
      <c r="DA20" s="668"/>
      <c r="DB20" s="668"/>
      <c r="DC20" s="668"/>
      <c r="DD20" s="674">
        <v>2931401</v>
      </c>
      <c r="DE20" s="666"/>
      <c r="DF20" s="666"/>
      <c r="DG20" s="666"/>
      <c r="DH20" s="666"/>
      <c r="DI20" s="666"/>
      <c r="DJ20" s="666"/>
      <c r="DK20" s="666"/>
      <c r="DL20" s="666"/>
      <c r="DM20" s="666"/>
      <c r="DN20" s="666"/>
      <c r="DO20" s="666"/>
      <c r="DP20" s="667"/>
      <c r="DQ20" s="674">
        <v>4401819</v>
      </c>
      <c r="DR20" s="666"/>
      <c r="DS20" s="666"/>
      <c r="DT20" s="666"/>
      <c r="DU20" s="666"/>
      <c r="DV20" s="666"/>
      <c r="DW20" s="666"/>
      <c r="DX20" s="666"/>
      <c r="DY20" s="666"/>
      <c r="DZ20" s="666"/>
      <c r="EA20" s="666"/>
      <c r="EB20" s="666"/>
      <c r="EC20" s="675"/>
    </row>
    <row r="21" spans="2:133" ht="11.25" customHeight="1" x14ac:dyDescent="0.15">
      <c r="B21" s="662" t="s">
        <v>265</v>
      </c>
      <c r="C21" s="663"/>
      <c r="D21" s="663"/>
      <c r="E21" s="663"/>
      <c r="F21" s="663"/>
      <c r="G21" s="663"/>
      <c r="H21" s="663"/>
      <c r="I21" s="663"/>
      <c r="J21" s="663"/>
      <c r="K21" s="663"/>
      <c r="L21" s="663"/>
      <c r="M21" s="663"/>
      <c r="N21" s="663"/>
      <c r="O21" s="663"/>
      <c r="P21" s="663"/>
      <c r="Q21" s="664"/>
      <c r="R21" s="665">
        <v>780</v>
      </c>
      <c r="S21" s="666"/>
      <c r="T21" s="666"/>
      <c r="U21" s="666"/>
      <c r="V21" s="666"/>
      <c r="W21" s="666"/>
      <c r="X21" s="666"/>
      <c r="Y21" s="667"/>
      <c r="Z21" s="668">
        <v>0</v>
      </c>
      <c r="AA21" s="668"/>
      <c r="AB21" s="668"/>
      <c r="AC21" s="668"/>
      <c r="AD21" s="669">
        <v>780</v>
      </c>
      <c r="AE21" s="669"/>
      <c r="AF21" s="669"/>
      <c r="AG21" s="669"/>
      <c r="AH21" s="669"/>
      <c r="AI21" s="669"/>
      <c r="AJ21" s="669"/>
      <c r="AK21" s="669"/>
      <c r="AL21" s="670">
        <v>0</v>
      </c>
      <c r="AM21" s="671"/>
      <c r="AN21" s="671"/>
      <c r="AO21" s="672"/>
      <c r="AP21" s="684" t="s">
        <v>563</v>
      </c>
      <c r="AQ21" s="685"/>
      <c r="AR21" s="685"/>
      <c r="AS21" s="685"/>
      <c r="AT21" s="685"/>
      <c r="AU21" s="685"/>
      <c r="AV21" s="685"/>
      <c r="AW21" s="685"/>
      <c r="AX21" s="685"/>
      <c r="AY21" s="685"/>
      <c r="AZ21" s="685"/>
      <c r="BA21" s="685"/>
      <c r="BB21" s="685"/>
      <c r="BC21" s="685"/>
      <c r="BD21" s="685"/>
      <c r="BE21" s="685"/>
      <c r="BF21" s="686"/>
      <c r="BG21" s="665">
        <v>11679</v>
      </c>
      <c r="BH21" s="666"/>
      <c r="BI21" s="666"/>
      <c r="BJ21" s="666"/>
      <c r="BK21" s="666"/>
      <c r="BL21" s="666"/>
      <c r="BM21" s="666"/>
      <c r="BN21" s="667"/>
      <c r="BO21" s="668">
        <v>1</v>
      </c>
      <c r="BP21" s="668"/>
      <c r="BQ21" s="668"/>
      <c r="BR21" s="668"/>
      <c r="BS21" s="669" t="s">
        <v>554</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564</v>
      </c>
      <c r="C22" s="704"/>
      <c r="D22" s="704"/>
      <c r="E22" s="704"/>
      <c r="F22" s="704"/>
      <c r="G22" s="704"/>
      <c r="H22" s="704"/>
      <c r="I22" s="704"/>
      <c r="J22" s="704"/>
      <c r="K22" s="704"/>
      <c r="L22" s="704"/>
      <c r="M22" s="704"/>
      <c r="N22" s="704"/>
      <c r="O22" s="704"/>
      <c r="P22" s="704"/>
      <c r="Q22" s="705"/>
      <c r="R22" s="665">
        <v>17372</v>
      </c>
      <c r="S22" s="666"/>
      <c r="T22" s="666"/>
      <c r="U22" s="666"/>
      <c r="V22" s="666"/>
      <c r="W22" s="666"/>
      <c r="X22" s="666"/>
      <c r="Y22" s="667"/>
      <c r="Z22" s="668">
        <v>0.2</v>
      </c>
      <c r="AA22" s="668"/>
      <c r="AB22" s="668"/>
      <c r="AC22" s="668"/>
      <c r="AD22" s="669">
        <v>16101</v>
      </c>
      <c r="AE22" s="669"/>
      <c r="AF22" s="669"/>
      <c r="AG22" s="669"/>
      <c r="AH22" s="669"/>
      <c r="AI22" s="669"/>
      <c r="AJ22" s="669"/>
      <c r="AK22" s="669"/>
      <c r="AL22" s="670">
        <v>0.40000000596046448</v>
      </c>
      <c r="AM22" s="671"/>
      <c r="AN22" s="671"/>
      <c r="AO22" s="672"/>
      <c r="AP22" s="684" t="s">
        <v>266</v>
      </c>
      <c r="AQ22" s="685"/>
      <c r="AR22" s="685"/>
      <c r="AS22" s="685"/>
      <c r="AT22" s="685"/>
      <c r="AU22" s="685"/>
      <c r="AV22" s="685"/>
      <c r="AW22" s="685"/>
      <c r="AX22" s="685"/>
      <c r="AY22" s="685"/>
      <c r="AZ22" s="685"/>
      <c r="BA22" s="685"/>
      <c r="BB22" s="685"/>
      <c r="BC22" s="685"/>
      <c r="BD22" s="685"/>
      <c r="BE22" s="685"/>
      <c r="BF22" s="686"/>
      <c r="BG22" s="665" t="s">
        <v>554</v>
      </c>
      <c r="BH22" s="666"/>
      <c r="BI22" s="666"/>
      <c r="BJ22" s="666"/>
      <c r="BK22" s="666"/>
      <c r="BL22" s="666"/>
      <c r="BM22" s="666"/>
      <c r="BN22" s="667"/>
      <c r="BO22" s="668" t="s">
        <v>127</v>
      </c>
      <c r="BP22" s="668"/>
      <c r="BQ22" s="668"/>
      <c r="BR22" s="668"/>
      <c r="BS22" s="669" t="s">
        <v>554</v>
      </c>
      <c r="BT22" s="669"/>
      <c r="BU22" s="669"/>
      <c r="BV22" s="669"/>
      <c r="BW22" s="669"/>
      <c r="BX22" s="669"/>
      <c r="BY22" s="669"/>
      <c r="BZ22" s="669"/>
      <c r="CA22" s="669"/>
      <c r="CB22" s="673"/>
      <c r="CD22" s="647" t="s">
        <v>267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268</v>
      </c>
      <c r="C23" s="663"/>
      <c r="D23" s="663"/>
      <c r="E23" s="663"/>
      <c r="F23" s="663"/>
      <c r="G23" s="663"/>
      <c r="H23" s="663"/>
      <c r="I23" s="663"/>
      <c r="J23" s="663"/>
      <c r="K23" s="663"/>
      <c r="L23" s="663"/>
      <c r="M23" s="663"/>
      <c r="N23" s="663"/>
      <c r="O23" s="663"/>
      <c r="P23" s="663"/>
      <c r="Q23" s="664"/>
      <c r="R23" s="665">
        <v>2345807</v>
      </c>
      <c r="S23" s="666"/>
      <c r="T23" s="666"/>
      <c r="U23" s="666"/>
      <c r="V23" s="666"/>
      <c r="W23" s="666"/>
      <c r="X23" s="666"/>
      <c r="Y23" s="667"/>
      <c r="Z23" s="668">
        <v>24.4</v>
      </c>
      <c r="AA23" s="668"/>
      <c r="AB23" s="668"/>
      <c r="AC23" s="668"/>
      <c r="AD23" s="669">
        <v>2113807</v>
      </c>
      <c r="AE23" s="669"/>
      <c r="AF23" s="669"/>
      <c r="AG23" s="669"/>
      <c r="AH23" s="669"/>
      <c r="AI23" s="669"/>
      <c r="AJ23" s="669"/>
      <c r="AK23" s="669"/>
      <c r="AL23" s="670">
        <v>57.9</v>
      </c>
      <c r="AM23" s="671"/>
      <c r="AN23" s="671"/>
      <c r="AO23" s="672"/>
      <c r="AP23" s="684" t="s">
        <v>565</v>
      </c>
      <c r="AQ23" s="685"/>
      <c r="AR23" s="685"/>
      <c r="AS23" s="685"/>
      <c r="AT23" s="685"/>
      <c r="AU23" s="685"/>
      <c r="AV23" s="685"/>
      <c r="AW23" s="685"/>
      <c r="AX23" s="685"/>
      <c r="AY23" s="685"/>
      <c r="AZ23" s="685"/>
      <c r="BA23" s="685"/>
      <c r="BB23" s="685"/>
      <c r="BC23" s="685"/>
      <c r="BD23" s="685"/>
      <c r="BE23" s="685"/>
      <c r="BF23" s="686"/>
      <c r="BG23" s="665">
        <v>62348</v>
      </c>
      <c r="BH23" s="666"/>
      <c r="BI23" s="666"/>
      <c r="BJ23" s="666"/>
      <c r="BK23" s="666"/>
      <c r="BL23" s="666"/>
      <c r="BM23" s="666"/>
      <c r="BN23" s="667"/>
      <c r="BO23" s="668">
        <v>5.3</v>
      </c>
      <c r="BP23" s="668"/>
      <c r="BQ23" s="668"/>
      <c r="BR23" s="668"/>
      <c r="BS23" s="669" t="s">
        <v>554</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269</v>
      </c>
      <c r="CS23" s="648"/>
      <c r="CT23" s="648"/>
      <c r="CU23" s="648"/>
      <c r="CV23" s="648"/>
      <c r="CW23" s="648"/>
      <c r="CX23" s="648"/>
      <c r="CY23" s="649"/>
      <c r="CZ23" s="647" t="s">
        <v>566</v>
      </c>
      <c r="DA23" s="648"/>
      <c r="DB23" s="648"/>
      <c r="DC23" s="649"/>
      <c r="DD23" s="647" t="s">
        <v>567</v>
      </c>
      <c r="DE23" s="648"/>
      <c r="DF23" s="648"/>
      <c r="DG23" s="648"/>
      <c r="DH23" s="648"/>
      <c r="DI23" s="648"/>
      <c r="DJ23" s="648"/>
      <c r="DK23" s="649"/>
      <c r="DL23" s="696" t="s">
        <v>270</v>
      </c>
      <c r="DM23" s="697"/>
      <c r="DN23" s="697"/>
      <c r="DO23" s="697"/>
      <c r="DP23" s="697"/>
      <c r="DQ23" s="697"/>
      <c r="DR23" s="697"/>
      <c r="DS23" s="697"/>
      <c r="DT23" s="697"/>
      <c r="DU23" s="697"/>
      <c r="DV23" s="698"/>
      <c r="DW23" s="647" t="s">
        <v>271</v>
      </c>
      <c r="DX23" s="648"/>
      <c r="DY23" s="648"/>
      <c r="DZ23" s="648"/>
      <c r="EA23" s="648"/>
      <c r="EB23" s="648"/>
      <c r="EC23" s="649"/>
    </row>
    <row r="24" spans="2:133" ht="11.25" customHeight="1" x14ac:dyDescent="0.15">
      <c r="B24" s="662" t="s">
        <v>568</v>
      </c>
      <c r="C24" s="663"/>
      <c r="D24" s="663"/>
      <c r="E24" s="663"/>
      <c r="F24" s="663"/>
      <c r="G24" s="663"/>
      <c r="H24" s="663"/>
      <c r="I24" s="663"/>
      <c r="J24" s="663"/>
      <c r="K24" s="663"/>
      <c r="L24" s="663"/>
      <c r="M24" s="663"/>
      <c r="N24" s="663"/>
      <c r="O24" s="663"/>
      <c r="P24" s="663"/>
      <c r="Q24" s="664"/>
      <c r="R24" s="665">
        <v>2113807</v>
      </c>
      <c r="S24" s="666"/>
      <c r="T24" s="666"/>
      <c r="U24" s="666"/>
      <c r="V24" s="666"/>
      <c r="W24" s="666"/>
      <c r="X24" s="666"/>
      <c r="Y24" s="667"/>
      <c r="Z24" s="668">
        <v>22</v>
      </c>
      <c r="AA24" s="668"/>
      <c r="AB24" s="668"/>
      <c r="AC24" s="668"/>
      <c r="AD24" s="669">
        <v>2113807</v>
      </c>
      <c r="AE24" s="669"/>
      <c r="AF24" s="669"/>
      <c r="AG24" s="669"/>
      <c r="AH24" s="669"/>
      <c r="AI24" s="669"/>
      <c r="AJ24" s="669"/>
      <c r="AK24" s="669"/>
      <c r="AL24" s="670">
        <v>57.9</v>
      </c>
      <c r="AM24" s="671"/>
      <c r="AN24" s="671"/>
      <c r="AO24" s="672"/>
      <c r="AP24" s="684" t="s">
        <v>569</v>
      </c>
      <c r="AQ24" s="685"/>
      <c r="AR24" s="685"/>
      <c r="AS24" s="685"/>
      <c r="AT24" s="685"/>
      <c r="AU24" s="685"/>
      <c r="AV24" s="685"/>
      <c r="AW24" s="685"/>
      <c r="AX24" s="685"/>
      <c r="AY24" s="685"/>
      <c r="AZ24" s="685"/>
      <c r="BA24" s="685"/>
      <c r="BB24" s="685"/>
      <c r="BC24" s="685"/>
      <c r="BD24" s="685"/>
      <c r="BE24" s="685"/>
      <c r="BF24" s="686"/>
      <c r="BG24" s="665" t="s">
        <v>554</v>
      </c>
      <c r="BH24" s="666"/>
      <c r="BI24" s="666"/>
      <c r="BJ24" s="666"/>
      <c r="BK24" s="666"/>
      <c r="BL24" s="666"/>
      <c r="BM24" s="666"/>
      <c r="BN24" s="667"/>
      <c r="BO24" s="668" t="s">
        <v>554</v>
      </c>
      <c r="BP24" s="668"/>
      <c r="BQ24" s="668"/>
      <c r="BR24" s="668"/>
      <c r="BS24" s="669" t="s">
        <v>554</v>
      </c>
      <c r="BT24" s="669"/>
      <c r="BU24" s="669"/>
      <c r="BV24" s="669"/>
      <c r="BW24" s="669"/>
      <c r="BX24" s="669"/>
      <c r="BY24" s="669"/>
      <c r="BZ24" s="669"/>
      <c r="CA24" s="669"/>
      <c r="CB24" s="673"/>
      <c r="CD24" s="676" t="s">
        <v>272</v>
      </c>
      <c r="CE24" s="677"/>
      <c r="CF24" s="677"/>
      <c r="CG24" s="677"/>
      <c r="CH24" s="677"/>
      <c r="CI24" s="677"/>
      <c r="CJ24" s="677"/>
      <c r="CK24" s="677"/>
      <c r="CL24" s="677"/>
      <c r="CM24" s="677"/>
      <c r="CN24" s="677"/>
      <c r="CO24" s="677"/>
      <c r="CP24" s="677"/>
      <c r="CQ24" s="678"/>
      <c r="CR24" s="654">
        <v>2731978</v>
      </c>
      <c r="CS24" s="655"/>
      <c r="CT24" s="655"/>
      <c r="CU24" s="655"/>
      <c r="CV24" s="655"/>
      <c r="CW24" s="655"/>
      <c r="CX24" s="655"/>
      <c r="CY24" s="656"/>
      <c r="CZ24" s="659">
        <v>29.5</v>
      </c>
      <c r="DA24" s="660"/>
      <c r="DB24" s="660"/>
      <c r="DC24" s="679"/>
      <c r="DD24" s="706">
        <v>1737936</v>
      </c>
      <c r="DE24" s="655"/>
      <c r="DF24" s="655"/>
      <c r="DG24" s="655"/>
      <c r="DH24" s="655"/>
      <c r="DI24" s="655"/>
      <c r="DJ24" s="655"/>
      <c r="DK24" s="656"/>
      <c r="DL24" s="706">
        <v>1557813</v>
      </c>
      <c r="DM24" s="655"/>
      <c r="DN24" s="655"/>
      <c r="DO24" s="655"/>
      <c r="DP24" s="655"/>
      <c r="DQ24" s="655"/>
      <c r="DR24" s="655"/>
      <c r="DS24" s="655"/>
      <c r="DT24" s="655"/>
      <c r="DU24" s="655"/>
      <c r="DV24" s="656"/>
      <c r="DW24" s="659">
        <v>40.700000000000003</v>
      </c>
      <c r="DX24" s="660"/>
      <c r="DY24" s="660"/>
      <c r="DZ24" s="660"/>
      <c r="EA24" s="660"/>
      <c r="EB24" s="660"/>
      <c r="EC24" s="661"/>
    </row>
    <row r="25" spans="2:133" ht="11.25" customHeight="1" x14ac:dyDescent="0.15">
      <c r="B25" s="662" t="s">
        <v>570</v>
      </c>
      <c r="C25" s="663"/>
      <c r="D25" s="663"/>
      <c r="E25" s="663"/>
      <c r="F25" s="663"/>
      <c r="G25" s="663"/>
      <c r="H25" s="663"/>
      <c r="I25" s="663"/>
      <c r="J25" s="663"/>
      <c r="K25" s="663"/>
      <c r="L25" s="663"/>
      <c r="M25" s="663"/>
      <c r="N25" s="663"/>
      <c r="O25" s="663"/>
      <c r="P25" s="663"/>
      <c r="Q25" s="664"/>
      <c r="R25" s="665">
        <v>232000</v>
      </c>
      <c r="S25" s="666"/>
      <c r="T25" s="666"/>
      <c r="U25" s="666"/>
      <c r="V25" s="666"/>
      <c r="W25" s="666"/>
      <c r="X25" s="666"/>
      <c r="Y25" s="667"/>
      <c r="Z25" s="668">
        <v>2.4</v>
      </c>
      <c r="AA25" s="668"/>
      <c r="AB25" s="668"/>
      <c r="AC25" s="668"/>
      <c r="AD25" s="669" t="s">
        <v>554</v>
      </c>
      <c r="AE25" s="669"/>
      <c r="AF25" s="669"/>
      <c r="AG25" s="669"/>
      <c r="AH25" s="669"/>
      <c r="AI25" s="669"/>
      <c r="AJ25" s="669"/>
      <c r="AK25" s="669"/>
      <c r="AL25" s="670" t="s">
        <v>554</v>
      </c>
      <c r="AM25" s="671"/>
      <c r="AN25" s="671"/>
      <c r="AO25" s="672"/>
      <c r="AP25" s="684" t="s">
        <v>571</v>
      </c>
      <c r="AQ25" s="685"/>
      <c r="AR25" s="685"/>
      <c r="AS25" s="685"/>
      <c r="AT25" s="685"/>
      <c r="AU25" s="685"/>
      <c r="AV25" s="685"/>
      <c r="AW25" s="685"/>
      <c r="AX25" s="685"/>
      <c r="AY25" s="685"/>
      <c r="AZ25" s="685"/>
      <c r="BA25" s="685"/>
      <c r="BB25" s="685"/>
      <c r="BC25" s="685"/>
      <c r="BD25" s="685"/>
      <c r="BE25" s="685"/>
      <c r="BF25" s="686"/>
      <c r="BG25" s="665" t="s">
        <v>554</v>
      </c>
      <c r="BH25" s="666"/>
      <c r="BI25" s="666"/>
      <c r="BJ25" s="666"/>
      <c r="BK25" s="666"/>
      <c r="BL25" s="666"/>
      <c r="BM25" s="666"/>
      <c r="BN25" s="667"/>
      <c r="BO25" s="668" t="s">
        <v>552</v>
      </c>
      <c r="BP25" s="668"/>
      <c r="BQ25" s="668"/>
      <c r="BR25" s="668"/>
      <c r="BS25" s="669" t="s">
        <v>554</v>
      </c>
      <c r="BT25" s="669"/>
      <c r="BU25" s="669"/>
      <c r="BV25" s="669"/>
      <c r="BW25" s="669"/>
      <c r="BX25" s="669"/>
      <c r="BY25" s="669"/>
      <c r="BZ25" s="669"/>
      <c r="CA25" s="669"/>
      <c r="CB25" s="673"/>
      <c r="CD25" s="680" t="s">
        <v>273</v>
      </c>
      <c r="CE25" s="681"/>
      <c r="CF25" s="681"/>
      <c r="CG25" s="681"/>
      <c r="CH25" s="681"/>
      <c r="CI25" s="681"/>
      <c r="CJ25" s="681"/>
      <c r="CK25" s="681"/>
      <c r="CL25" s="681"/>
      <c r="CM25" s="681"/>
      <c r="CN25" s="681"/>
      <c r="CO25" s="681"/>
      <c r="CP25" s="681"/>
      <c r="CQ25" s="682"/>
      <c r="CR25" s="665">
        <v>1327556</v>
      </c>
      <c r="CS25" s="699"/>
      <c r="CT25" s="699"/>
      <c r="CU25" s="699"/>
      <c r="CV25" s="699"/>
      <c r="CW25" s="699"/>
      <c r="CX25" s="699"/>
      <c r="CY25" s="700"/>
      <c r="CZ25" s="670">
        <v>14.3</v>
      </c>
      <c r="DA25" s="701"/>
      <c r="DB25" s="701"/>
      <c r="DC25" s="707"/>
      <c r="DD25" s="674">
        <v>1007440</v>
      </c>
      <c r="DE25" s="699"/>
      <c r="DF25" s="699"/>
      <c r="DG25" s="699"/>
      <c r="DH25" s="699"/>
      <c r="DI25" s="699"/>
      <c r="DJ25" s="699"/>
      <c r="DK25" s="700"/>
      <c r="DL25" s="674">
        <v>829789</v>
      </c>
      <c r="DM25" s="699"/>
      <c r="DN25" s="699"/>
      <c r="DO25" s="699"/>
      <c r="DP25" s="699"/>
      <c r="DQ25" s="699"/>
      <c r="DR25" s="699"/>
      <c r="DS25" s="699"/>
      <c r="DT25" s="699"/>
      <c r="DU25" s="699"/>
      <c r="DV25" s="700"/>
      <c r="DW25" s="670">
        <v>21.7</v>
      </c>
      <c r="DX25" s="701"/>
      <c r="DY25" s="701"/>
      <c r="DZ25" s="701"/>
      <c r="EA25" s="701"/>
      <c r="EB25" s="701"/>
      <c r="EC25" s="702"/>
    </row>
    <row r="26" spans="2:133" ht="11.25" customHeight="1" x14ac:dyDescent="0.15">
      <c r="B26" s="662" t="s">
        <v>572</v>
      </c>
      <c r="C26" s="663"/>
      <c r="D26" s="663"/>
      <c r="E26" s="663"/>
      <c r="F26" s="663"/>
      <c r="G26" s="663"/>
      <c r="H26" s="663"/>
      <c r="I26" s="663"/>
      <c r="J26" s="663"/>
      <c r="K26" s="663"/>
      <c r="L26" s="663"/>
      <c r="M26" s="663"/>
      <c r="N26" s="663"/>
      <c r="O26" s="663"/>
      <c r="P26" s="663"/>
      <c r="Q26" s="664"/>
      <c r="R26" s="665" t="s">
        <v>552</v>
      </c>
      <c r="S26" s="666"/>
      <c r="T26" s="666"/>
      <c r="U26" s="666"/>
      <c r="V26" s="666"/>
      <c r="W26" s="666"/>
      <c r="X26" s="666"/>
      <c r="Y26" s="667"/>
      <c r="Z26" s="668" t="s">
        <v>552</v>
      </c>
      <c r="AA26" s="668"/>
      <c r="AB26" s="668"/>
      <c r="AC26" s="668"/>
      <c r="AD26" s="669" t="s">
        <v>554</v>
      </c>
      <c r="AE26" s="669"/>
      <c r="AF26" s="669"/>
      <c r="AG26" s="669"/>
      <c r="AH26" s="669"/>
      <c r="AI26" s="669"/>
      <c r="AJ26" s="669"/>
      <c r="AK26" s="669"/>
      <c r="AL26" s="670" t="s">
        <v>554</v>
      </c>
      <c r="AM26" s="671"/>
      <c r="AN26" s="671"/>
      <c r="AO26" s="672"/>
      <c r="AP26" s="684" t="s">
        <v>274</v>
      </c>
      <c r="AQ26" s="708"/>
      <c r="AR26" s="708"/>
      <c r="AS26" s="708"/>
      <c r="AT26" s="708"/>
      <c r="AU26" s="708"/>
      <c r="AV26" s="708"/>
      <c r="AW26" s="708"/>
      <c r="AX26" s="708"/>
      <c r="AY26" s="708"/>
      <c r="AZ26" s="708"/>
      <c r="BA26" s="708"/>
      <c r="BB26" s="708"/>
      <c r="BC26" s="708"/>
      <c r="BD26" s="708"/>
      <c r="BE26" s="708"/>
      <c r="BF26" s="686"/>
      <c r="BG26" s="665" t="s">
        <v>554</v>
      </c>
      <c r="BH26" s="666"/>
      <c r="BI26" s="666"/>
      <c r="BJ26" s="666"/>
      <c r="BK26" s="666"/>
      <c r="BL26" s="666"/>
      <c r="BM26" s="666"/>
      <c r="BN26" s="667"/>
      <c r="BO26" s="668" t="s">
        <v>552</v>
      </c>
      <c r="BP26" s="668"/>
      <c r="BQ26" s="668"/>
      <c r="BR26" s="668"/>
      <c r="BS26" s="669" t="s">
        <v>552</v>
      </c>
      <c r="BT26" s="669"/>
      <c r="BU26" s="669"/>
      <c r="BV26" s="669"/>
      <c r="BW26" s="669"/>
      <c r="BX26" s="669"/>
      <c r="BY26" s="669"/>
      <c r="BZ26" s="669"/>
      <c r="CA26" s="669"/>
      <c r="CB26" s="673"/>
      <c r="CD26" s="680" t="s">
        <v>275</v>
      </c>
      <c r="CE26" s="681"/>
      <c r="CF26" s="681"/>
      <c r="CG26" s="681"/>
      <c r="CH26" s="681"/>
      <c r="CI26" s="681"/>
      <c r="CJ26" s="681"/>
      <c r="CK26" s="681"/>
      <c r="CL26" s="681"/>
      <c r="CM26" s="681"/>
      <c r="CN26" s="681"/>
      <c r="CO26" s="681"/>
      <c r="CP26" s="681"/>
      <c r="CQ26" s="682"/>
      <c r="CR26" s="665">
        <v>684918</v>
      </c>
      <c r="CS26" s="666"/>
      <c r="CT26" s="666"/>
      <c r="CU26" s="666"/>
      <c r="CV26" s="666"/>
      <c r="CW26" s="666"/>
      <c r="CX26" s="666"/>
      <c r="CY26" s="667"/>
      <c r="CZ26" s="670">
        <v>7.4</v>
      </c>
      <c r="DA26" s="701"/>
      <c r="DB26" s="701"/>
      <c r="DC26" s="707"/>
      <c r="DD26" s="674">
        <v>501190</v>
      </c>
      <c r="DE26" s="666"/>
      <c r="DF26" s="666"/>
      <c r="DG26" s="666"/>
      <c r="DH26" s="666"/>
      <c r="DI26" s="666"/>
      <c r="DJ26" s="666"/>
      <c r="DK26" s="667"/>
      <c r="DL26" s="674" t="s">
        <v>559</v>
      </c>
      <c r="DM26" s="666"/>
      <c r="DN26" s="666"/>
      <c r="DO26" s="666"/>
      <c r="DP26" s="666"/>
      <c r="DQ26" s="666"/>
      <c r="DR26" s="666"/>
      <c r="DS26" s="666"/>
      <c r="DT26" s="666"/>
      <c r="DU26" s="666"/>
      <c r="DV26" s="667"/>
      <c r="DW26" s="670" t="s">
        <v>554</v>
      </c>
      <c r="DX26" s="701"/>
      <c r="DY26" s="701"/>
      <c r="DZ26" s="701"/>
      <c r="EA26" s="701"/>
      <c r="EB26" s="701"/>
      <c r="EC26" s="702"/>
    </row>
    <row r="27" spans="2:133" ht="11.25" customHeight="1" x14ac:dyDescent="0.15">
      <c r="B27" s="662" t="s">
        <v>573</v>
      </c>
      <c r="C27" s="663"/>
      <c r="D27" s="663"/>
      <c r="E27" s="663"/>
      <c r="F27" s="663"/>
      <c r="G27" s="663"/>
      <c r="H27" s="663"/>
      <c r="I27" s="663"/>
      <c r="J27" s="663"/>
      <c r="K27" s="663"/>
      <c r="L27" s="663"/>
      <c r="M27" s="663"/>
      <c r="N27" s="663"/>
      <c r="O27" s="663"/>
      <c r="P27" s="663"/>
      <c r="Q27" s="664"/>
      <c r="R27" s="665">
        <v>3941779</v>
      </c>
      <c r="S27" s="666"/>
      <c r="T27" s="666"/>
      <c r="U27" s="666"/>
      <c r="V27" s="666"/>
      <c r="W27" s="666"/>
      <c r="X27" s="666"/>
      <c r="Y27" s="667"/>
      <c r="Z27" s="668">
        <v>41</v>
      </c>
      <c r="AA27" s="668"/>
      <c r="AB27" s="668"/>
      <c r="AC27" s="668"/>
      <c r="AD27" s="669">
        <v>3646160</v>
      </c>
      <c r="AE27" s="669"/>
      <c r="AF27" s="669"/>
      <c r="AG27" s="669"/>
      <c r="AH27" s="669"/>
      <c r="AI27" s="669"/>
      <c r="AJ27" s="669"/>
      <c r="AK27" s="669"/>
      <c r="AL27" s="670">
        <v>99.800003051757813</v>
      </c>
      <c r="AM27" s="671"/>
      <c r="AN27" s="671"/>
      <c r="AO27" s="672"/>
      <c r="AP27" s="662" t="s">
        <v>276</v>
      </c>
      <c r="AQ27" s="663"/>
      <c r="AR27" s="663"/>
      <c r="AS27" s="663"/>
      <c r="AT27" s="663"/>
      <c r="AU27" s="663"/>
      <c r="AV27" s="663"/>
      <c r="AW27" s="663"/>
      <c r="AX27" s="663"/>
      <c r="AY27" s="663"/>
      <c r="AZ27" s="663"/>
      <c r="BA27" s="663"/>
      <c r="BB27" s="663"/>
      <c r="BC27" s="663"/>
      <c r="BD27" s="663"/>
      <c r="BE27" s="663"/>
      <c r="BF27" s="664"/>
      <c r="BG27" s="665">
        <v>1175454</v>
      </c>
      <c r="BH27" s="666"/>
      <c r="BI27" s="666"/>
      <c r="BJ27" s="666"/>
      <c r="BK27" s="666"/>
      <c r="BL27" s="666"/>
      <c r="BM27" s="666"/>
      <c r="BN27" s="667"/>
      <c r="BO27" s="668">
        <v>100</v>
      </c>
      <c r="BP27" s="668"/>
      <c r="BQ27" s="668"/>
      <c r="BR27" s="668"/>
      <c r="BS27" s="669">
        <v>10606</v>
      </c>
      <c r="BT27" s="669"/>
      <c r="BU27" s="669"/>
      <c r="BV27" s="669"/>
      <c r="BW27" s="669"/>
      <c r="BX27" s="669"/>
      <c r="BY27" s="669"/>
      <c r="BZ27" s="669"/>
      <c r="CA27" s="669"/>
      <c r="CB27" s="673"/>
      <c r="CD27" s="680" t="s">
        <v>574</v>
      </c>
      <c r="CE27" s="681"/>
      <c r="CF27" s="681"/>
      <c r="CG27" s="681"/>
      <c r="CH27" s="681"/>
      <c r="CI27" s="681"/>
      <c r="CJ27" s="681"/>
      <c r="CK27" s="681"/>
      <c r="CL27" s="681"/>
      <c r="CM27" s="681"/>
      <c r="CN27" s="681"/>
      <c r="CO27" s="681"/>
      <c r="CP27" s="681"/>
      <c r="CQ27" s="682"/>
      <c r="CR27" s="665">
        <v>812439</v>
      </c>
      <c r="CS27" s="699"/>
      <c r="CT27" s="699"/>
      <c r="CU27" s="699"/>
      <c r="CV27" s="699"/>
      <c r="CW27" s="699"/>
      <c r="CX27" s="699"/>
      <c r="CY27" s="700"/>
      <c r="CZ27" s="670">
        <v>8.8000000000000007</v>
      </c>
      <c r="DA27" s="701"/>
      <c r="DB27" s="701"/>
      <c r="DC27" s="707"/>
      <c r="DD27" s="674">
        <v>181097</v>
      </c>
      <c r="DE27" s="699"/>
      <c r="DF27" s="699"/>
      <c r="DG27" s="699"/>
      <c r="DH27" s="699"/>
      <c r="DI27" s="699"/>
      <c r="DJ27" s="699"/>
      <c r="DK27" s="700"/>
      <c r="DL27" s="674">
        <v>178625</v>
      </c>
      <c r="DM27" s="699"/>
      <c r="DN27" s="699"/>
      <c r="DO27" s="699"/>
      <c r="DP27" s="699"/>
      <c r="DQ27" s="699"/>
      <c r="DR27" s="699"/>
      <c r="DS27" s="699"/>
      <c r="DT27" s="699"/>
      <c r="DU27" s="699"/>
      <c r="DV27" s="700"/>
      <c r="DW27" s="670">
        <v>4.7</v>
      </c>
      <c r="DX27" s="701"/>
      <c r="DY27" s="701"/>
      <c r="DZ27" s="701"/>
      <c r="EA27" s="701"/>
      <c r="EB27" s="701"/>
      <c r="EC27" s="702"/>
    </row>
    <row r="28" spans="2:133" ht="11.25" customHeight="1" x14ac:dyDescent="0.15">
      <c r="B28" s="662" t="s">
        <v>575</v>
      </c>
      <c r="C28" s="663"/>
      <c r="D28" s="663"/>
      <c r="E28" s="663"/>
      <c r="F28" s="663"/>
      <c r="G28" s="663"/>
      <c r="H28" s="663"/>
      <c r="I28" s="663"/>
      <c r="J28" s="663"/>
      <c r="K28" s="663"/>
      <c r="L28" s="663"/>
      <c r="M28" s="663"/>
      <c r="N28" s="663"/>
      <c r="O28" s="663"/>
      <c r="P28" s="663"/>
      <c r="Q28" s="664"/>
      <c r="R28" s="665">
        <v>1078</v>
      </c>
      <c r="S28" s="666"/>
      <c r="T28" s="666"/>
      <c r="U28" s="666"/>
      <c r="V28" s="666"/>
      <c r="W28" s="666"/>
      <c r="X28" s="666"/>
      <c r="Y28" s="667"/>
      <c r="Z28" s="668">
        <v>0</v>
      </c>
      <c r="AA28" s="668"/>
      <c r="AB28" s="668"/>
      <c r="AC28" s="668"/>
      <c r="AD28" s="669">
        <v>1078</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277</v>
      </c>
      <c r="CE28" s="681"/>
      <c r="CF28" s="681"/>
      <c r="CG28" s="681"/>
      <c r="CH28" s="681"/>
      <c r="CI28" s="681"/>
      <c r="CJ28" s="681"/>
      <c r="CK28" s="681"/>
      <c r="CL28" s="681"/>
      <c r="CM28" s="681"/>
      <c r="CN28" s="681"/>
      <c r="CO28" s="681"/>
      <c r="CP28" s="681"/>
      <c r="CQ28" s="682"/>
      <c r="CR28" s="665">
        <v>591983</v>
      </c>
      <c r="CS28" s="666"/>
      <c r="CT28" s="666"/>
      <c r="CU28" s="666"/>
      <c r="CV28" s="666"/>
      <c r="CW28" s="666"/>
      <c r="CX28" s="666"/>
      <c r="CY28" s="667"/>
      <c r="CZ28" s="670">
        <v>6.4</v>
      </c>
      <c r="DA28" s="701"/>
      <c r="DB28" s="701"/>
      <c r="DC28" s="707"/>
      <c r="DD28" s="674">
        <v>549399</v>
      </c>
      <c r="DE28" s="666"/>
      <c r="DF28" s="666"/>
      <c r="DG28" s="666"/>
      <c r="DH28" s="666"/>
      <c r="DI28" s="666"/>
      <c r="DJ28" s="666"/>
      <c r="DK28" s="667"/>
      <c r="DL28" s="674">
        <v>549399</v>
      </c>
      <c r="DM28" s="666"/>
      <c r="DN28" s="666"/>
      <c r="DO28" s="666"/>
      <c r="DP28" s="666"/>
      <c r="DQ28" s="666"/>
      <c r="DR28" s="666"/>
      <c r="DS28" s="666"/>
      <c r="DT28" s="666"/>
      <c r="DU28" s="666"/>
      <c r="DV28" s="667"/>
      <c r="DW28" s="670">
        <v>14.4</v>
      </c>
      <c r="DX28" s="701"/>
      <c r="DY28" s="701"/>
      <c r="DZ28" s="701"/>
      <c r="EA28" s="701"/>
      <c r="EB28" s="701"/>
      <c r="EC28" s="702"/>
    </row>
    <row r="29" spans="2:133" ht="11.25" customHeight="1" x14ac:dyDescent="0.15">
      <c r="B29" s="662" t="s">
        <v>278</v>
      </c>
      <c r="C29" s="663"/>
      <c r="D29" s="663"/>
      <c r="E29" s="663"/>
      <c r="F29" s="663"/>
      <c r="G29" s="663"/>
      <c r="H29" s="663"/>
      <c r="I29" s="663"/>
      <c r="J29" s="663"/>
      <c r="K29" s="663"/>
      <c r="L29" s="663"/>
      <c r="M29" s="663"/>
      <c r="N29" s="663"/>
      <c r="O29" s="663"/>
      <c r="P29" s="663"/>
      <c r="Q29" s="664"/>
      <c r="R29" s="665">
        <v>110730</v>
      </c>
      <c r="S29" s="666"/>
      <c r="T29" s="666"/>
      <c r="U29" s="666"/>
      <c r="V29" s="666"/>
      <c r="W29" s="666"/>
      <c r="X29" s="666"/>
      <c r="Y29" s="667"/>
      <c r="Z29" s="668">
        <v>1.2</v>
      </c>
      <c r="AA29" s="668"/>
      <c r="AB29" s="668"/>
      <c r="AC29" s="668"/>
      <c r="AD29" s="669" t="s">
        <v>554</v>
      </c>
      <c r="AE29" s="669"/>
      <c r="AF29" s="669"/>
      <c r="AG29" s="669"/>
      <c r="AH29" s="669"/>
      <c r="AI29" s="669"/>
      <c r="AJ29" s="669"/>
      <c r="AK29" s="669"/>
      <c r="AL29" s="670" t="s">
        <v>554</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279</v>
      </c>
      <c r="CE29" s="715"/>
      <c r="CF29" s="680" t="s">
        <v>576</v>
      </c>
      <c r="CG29" s="681"/>
      <c r="CH29" s="681"/>
      <c r="CI29" s="681"/>
      <c r="CJ29" s="681"/>
      <c r="CK29" s="681"/>
      <c r="CL29" s="681"/>
      <c r="CM29" s="681"/>
      <c r="CN29" s="681"/>
      <c r="CO29" s="681"/>
      <c r="CP29" s="681"/>
      <c r="CQ29" s="682"/>
      <c r="CR29" s="665">
        <v>591907</v>
      </c>
      <c r="CS29" s="699"/>
      <c r="CT29" s="699"/>
      <c r="CU29" s="699"/>
      <c r="CV29" s="699"/>
      <c r="CW29" s="699"/>
      <c r="CX29" s="699"/>
      <c r="CY29" s="700"/>
      <c r="CZ29" s="670">
        <v>6.4</v>
      </c>
      <c r="DA29" s="701"/>
      <c r="DB29" s="701"/>
      <c r="DC29" s="707"/>
      <c r="DD29" s="674">
        <v>549323</v>
      </c>
      <c r="DE29" s="699"/>
      <c r="DF29" s="699"/>
      <c r="DG29" s="699"/>
      <c r="DH29" s="699"/>
      <c r="DI29" s="699"/>
      <c r="DJ29" s="699"/>
      <c r="DK29" s="700"/>
      <c r="DL29" s="674">
        <v>549323</v>
      </c>
      <c r="DM29" s="699"/>
      <c r="DN29" s="699"/>
      <c r="DO29" s="699"/>
      <c r="DP29" s="699"/>
      <c r="DQ29" s="699"/>
      <c r="DR29" s="699"/>
      <c r="DS29" s="699"/>
      <c r="DT29" s="699"/>
      <c r="DU29" s="699"/>
      <c r="DV29" s="700"/>
      <c r="DW29" s="670">
        <v>14.4</v>
      </c>
      <c r="DX29" s="701"/>
      <c r="DY29" s="701"/>
      <c r="DZ29" s="701"/>
      <c r="EA29" s="701"/>
      <c r="EB29" s="701"/>
      <c r="EC29" s="702"/>
    </row>
    <row r="30" spans="2:133" ht="11.25" customHeight="1" x14ac:dyDescent="0.15">
      <c r="B30" s="662" t="s">
        <v>280</v>
      </c>
      <c r="C30" s="663"/>
      <c r="D30" s="663"/>
      <c r="E30" s="663"/>
      <c r="F30" s="663"/>
      <c r="G30" s="663"/>
      <c r="H30" s="663"/>
      <c r="I30" s="663"/>
      <c r="J30" s="663"/>
      <c r="K30" s="663"/>
      <c r="L30" s="663"/>
      <c r="M30" s="663"/>
      <c r="N30" s="663"/>
      <c r="O30" s="663"/>
      <c r="P30" s="663"/>
      <c r="Q30" s="664"/>
      <c r="R30" s="665">
        <v>99177</v>
      </c>
      <c r="S30" s="666"/>
      <c r="T30" s="666"/>
      <c r="U30" s="666"/>
      <c r="V30" s="666"/>
      <c r="W30" s="666"/>
      <c r="X30" s="666"/>
      <c r="Y30" s="667"/>
      <c r="Z30" s="668">
        <v>1</v>
      </c>
      <c r="AA30" s="668"/>
      <c r="AB30" s="668"/>
      <c r="AC30" s="668"/>
      <c r="AD30" s="669">
        <v>3078</v>
      </c>
      <c r="AE30" s="669"/>
      <c r="AF30" s="669"/>
      <c r="AG30" s="669"/>
      <c r="AH30" s="669"/>
      <c r="AI30" s="669"/>
      <c r="AJ30" s="669"/>
      <c r="AK30" s="669"/>
      <c r="AL30" s="670">
        <v>0.1</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281</v>
      </c>
      <c r="BH30" s="712"/>
      <c r="BI30" s="712"/>
      <c r="BJ30" s="712"/>
      <c r="BK30" s="712"/>
      <c r="BL30" s="712"/>
      <c r="BM30" s="712"/>
      <c r="BN30" s="712"/>
      <c r="BO30" s="712"/>
      <c r="BP30" s="712"/>
      <c r="BQ30" s="713"/>
      <c r="BR30" s="644" t="s">
        <v>282</v>
      </c>
      <c r="BS30" s="712"/>
      <c r="BT30" s="712"/>
      <c r="BU30" s="712"/>
      <c r="BV30" s="712"/>
      <c r="BW30" s="712"/>
      <c r="BX30" s="712"/>
      <c r="BY30" s="712"/>
      <c r="BZ30" s="712"/>
      <c r="CA30" s="712"/>
      <c r="CB30" s="713"/>
      <c r="CD30" s="716"/>
      <c r="CE30" s="717"/>
      <c r="CF30" s="680" t="s">
        <v>283</v>
      </c>
      <c r="CG30" s="681"/>
      <c r="CH30" s="681"/>
      <c r="CI30" s="681"/>
      <c r="CJ30" s="681"/>
      <c r="CK30" s="681"/>
      <c r="CL30" s="681"/>
      <c r="CM30" s="681"/>
      <c r="CN30" s="681"/>
      <c r="CO30" s="681"/>
      <c r="CP30" s="681"/>
      <c r="CQ30" s="682"/>
      <c r="CR30" s="665">
        <v>574561</v>
      </c>
      <c r="CS30" s="666"/>
      <c r="CT30" s="666"/>
      <c r="CU30" s="666"/>
      <c r="CV30" s="666"/>
      <c r="CW30" s="666"/>
      <c r="CX30" s="666"/>
      <c r="CY30" s="667"/>
      <c r="CZ30" s="670">
        <v>6.2</v>
      </c>
      <c r="DA30" s="701"/>
      <c r="DB30" s="701"/>
      <c r="DC30" s="707"/>
      <c r="DD30" s="674">
        <v>534047</v>
      </c>
      <c r="DE30" s="666"/>
      <c r="DF30" s="666"/>
      <c r="DG30" s="666"/>
      <c r="DH30" s="666"/>
      <c r="DI30" s="666"/>
      <c r="DJ30" s="666"/>
      <c r="DK30" s="667"/>
      <c r="DL30" s="674">
        <v>534047</v>
      </c>
      <c r="DM30" s="666"/>
      <c r="DN30" s="666"/>
      <c r="DO30" s="666"/>
      <c r="DP30" s="666"/>
      <c r="DQ30" s="666"/>
      <c r="DR30" s="666"/>
      <c r="DS30" s="666"/>
      <c r="DT30" s="666"/>
      <c r="DU30" s="666"/>
      <c r="DV30" s="667"/>
      <c r="DW30" s="670">
        <v>14</v>
      </c>
      <c r="DX30" s="701"/>
      <c r="DY30" s="701"/>
      <c r="DZ30" s="701"/>
      <c r="EA30" s="701"/>
      <c r="EB30" s="701"/>
      <c r="EC30" s="702"/>
    </row>
    <row r="31" spans="2:133" ht="11.25" customHeight="1" x14ac:dyDescent="0.15">
      <c r="B31" s="662" t="s">
        <v>284</v>
      </c>
      <c r="C31" s="663"/>
      <c r="D31" s="663"/>
      <c r="E31" s="663"/>
      <c r="F31" s="663"/>
      <c r="G31" s="663"/>
      <c r="H31" s="663"/>
      <c r="I31" s="663"/>
      <c r="J31" s="663"/>
      <c r="K31" s="663"/>
      <c r="L31" s="663"/>
      <c r="M31" s="663"/>
      <c r="N31" s="663"/>
      <c r="O31" s="663"/>
      <c r="P31" s="663"/>
      <c r="Q31" s="664"/>
      <c r="R31" s="665">
        <v>31248</v>
      </c>
      <c r="S31" s="666"/>
      <c r="T31" s="666"/>
      <c r="U31" s="666"/>
      <c r="V31" s="666"/>
      <c r="W31" s="666"/>
      <c r="X31" s="666"/>
      <c r="Y31" s="667"/>
      <c r="Z31" s="668">
        <v>0.3</v>
      </c>
      <c r="AA31" s="668"/>
      <c r="AB31" s="668"/>
      <c r="AC31" s="668"/>
      <c r="AD31" s="669" t="s">
        <v>554</v>
      </c>
      <c r="AE31" s="669"/>
      <c r="AF31" s="669"/>
      <c r="AG31" s="669"/>
      <c r="AH31" s="669"/>
      <c r="AI31" s="669"/>
      <c r="AJ31" s="669"/>
      <c r="AK31" s="669"/>
      <c r="AL31" s="670" t="s">
        <v>554</v>
      </c>
      <c r="AM31" s="671"/>
      <c r="AN31" s="671"/>
      <c r="AO31" s="672"/>
      <c r="AP31" s="725" t="s">
        <v>285</v>
      </c>
      <c r="AQ31" s="726"/>
      <c r="AR31" s="726"/>
      <c r="AS31" s="726"/>
      <c r="AT31" s="731" t="s">
        <v>286</v>
      </c>
      <c r="AU31" s="360"/>
      <c r="AV31" s="360"/>
      <c r="AW31" s="360"/>
      <c r="AX31" s="651" t="s">
        <v>190</v>
      </c>
      <c r="AY31" s="652"/>
      <c r="AZ31" s="652"/>
      <c r="BA31" s="652"/>
      <c r="BB31" s="652"/>
      <c r="BC31" s="652"/>
      <c r="BD31" s="652"/>
      <c r="BE31" s="652"/>
      <c r="BF31" s="653"/>
      <c r="BG31" s="724">
        <v>99.6</v>
      </c>
      <c r="BH31" s="720"/>
      <c r="BI31" s="720"/>
      <c r="BJ31" s="720"/>
      <c r="BK31" s="720"/>
      <c r="BL31" s="720"/>
      <c r="BM31" s="660">
        <v>98.6</v>
      </c>
      <c r="BN31" s="720"/>
      <c r="BO31" s="720"/>
      <c r="BP31" s="720"/>
      <c r="BQ31" s="721"/>
      <c r="BR31" s="724">
        <v>99.2</v>
      </c>
      <c r="BS31" s="720"/>
      <c r="BT31" s="720"/>
      <c r="BU31" s="720"/>
      <c r="BV31" s="720"/>
      <c r="BW31" s="720"/>
      <c r="BX31" s="660">
        <v>98.2</v>
      </c>
      <c r="BY31" s="720"/>
      <c r="BZ31" s="720"/>
      <c r="CA31" s="720"/>
      <c r="CB31" s="721"/>
      <c r="CD31" s="716"/>
      <c r="CE31" s="717"/>
      <c r="CF31" s="680" t="s">
        <v>577</v>
      </c>
      <c r="CG31" s="681"/>
      <c r="CH31" s="681"/>
      <c r="CI31" s="681"/>
      <c r="CJ31" s="681"/>
      <c r="CK31" s="681"/>
      <c r="CL31" s="681"/>
      <c r="CM31" s="681"/>
      <c r="CN31" s="681"/>
      <c r="CO31" s="681"/>
      <c r="CP31" s="681"/>
      <c r="CQ31" s="682"/>
      <c r="CR31" s="665">
        <v>17346</v>
      </c>
      <c r="CS31" s="699"/>
      <c r="CT31" s="699"/>
      <c r="CU31" s="699"/>
      <c r="CV31" s="699"/>
      <c r="CW31" s="699"/>
      <c r="CX31" s="699"/>
      <c r="CY31" s="700"/>
      <c r="CZ31" s="670">
        <v>0.2</v>
      </c>
      <c r="DA31" s="701"/>
      <c r="DB31" s="701"/>
      <c r="DC31" s="707"/>
      <c r="DD31" s="674">
        <v>15276</v>
      </c>
      <c r="DE31" s="699"/>
      <c r="DF31" s="699"/>
      <c r="DG31" s="699"/>
      <c r="DH31" s="699"/>
      <c r="DI31" s="699"/>
      <c r="DJ31" s="699"/>
      <c r="DK31" s="700"/>
      <c r="DL31" s="674">
        <v>15276</v>
      </c>
      <c r="DM31" s="699"/>
      <c r="DN31" s="699"/>
      <c r="DO31" s="699"/>
      <c r="DP31" s="699"/>
      <c r="DQ31" s="699"/>
      <c r="DR31" s="699"/>
      <c r="DS31" s="699"/>
      <c r="DT31" s="699"/>
      <c r="DU31" s="699"/>
      <c r="DV31" s="700"/>
      <c r="DW31" s="670">
        <v>0.4</v>
      </c>
      <c r="DX31" s="701"/>
      <c r="DY31" s="701"/>
      <c r="DZ31" s="701"/>
      <c r="EA31" s="701"/>
      <c r="EB31" s="701"/>
      <c r="EC31" s="702"/>
    </row>
    <row r="32" spans="2:133" ht="11.25" customHeight="1" x14ac:dyDescent="0.15">
      <c r="B32" s="662" t="s">
        <v>287</v>
      </c>
      <c r="C32" s="663"/>
      <c r="D32" s="663"/>
      <c r="E32" s="663"/>
      <c r="F32" s="663"/>
      <c r="G32" s="663"/>
      <c r="H32" s="663"/>
      <c r="I32" s="663"/>
      <c r="J32" s="663"/>
      <c r="K32" s="663"/>
      <c r="L32" s="663"/>
      <c r="M32" s="663"/>
      <c r="N32" s="663"/>
      <c r="O32" s="663"/>
      <c r="P32" s="663"/>
      <c r="Q32" s="664"/>
      <c r="R32" s="665">
        <v>2204088</v>
      </c>
      <c r="S32" s="666"/>
      <c r="T32" s="666"/>
      <c r="U32" s="666"/>
      <c r="V32" s="666"/>
      <c r="W32" s="666"/>
      <c r="X32" s="666"/>
      <c r="Y32" s="667"/>
      <c r="Z32" s="668">
        <v>22.9</v>
      </c>
      <c r="AA32" s="668"/>
      <c r="AB32" s="668"/>
      <c r="AC32" s="668"/>
      <c r="AD32" s="669" t="s">
        <v>554</v>
      </c>
      <c r="AE32" s="669"/>
      <c r="AF32" s="669"/>
      <c r="AG32" s="669"/>
      <c r="AH32" s="669"/>
      <c r="AI32" s="669"/>
      <c r="AJ32" s="669"/>
      <c r="AK32" s="669"/>
      <c r="AL32" s="670" t="s">
        <v>554</v>
      </c>
      <c r="AM32" s="671"/>
      <c r="AN32" s="671"/>
      <c r="AO32" s="672"/>
      <c r="AP32" s="727"/>
      <c r="AQ32" s="728"/>
      <c r="AR32" s="728"/>
      <c r="AS32" s="728"/>
      <c r="AT32" s="732"/>
      <c r="AU32" s="361" t="s">
        <v>288</v>
      </c>
      <c r="AV32" s="361"/>
      <c r="AW32" s="361"/>
      <c r="AX32" s="662" t="s">
        <v>289</v>
      </c>
      <c r="AY32" s="663"/>
      <c r="AZ32" s="663"/>
      <c r="BA32" s="663"/>
      <c r="BB32" s="663"/>
      <c r="BC32" s="663"/>
      <c r="BD32" s="663"/>
      <c r="BE32" s="663"/>
      <c r="BF32" s="664"/>
      <c r="BG32" s="734">
        <v>99.5</v>
      </c>
      <c r="BH32" s="699"/>
      <c r="BI32" s="699"/>
      <c r="BJ32" s="699"/>
      <c r="BK32" s="699"/>
      <c r="BL32" s="699"/>
      <c r="BM32" s="671">
        <v>98.3</v>
      </c>
      <c r="BN32" s="722"/>
      <c r="BO32" s="722"/>
      <c r="BP32" s="722"/>
      <c r="BQ32" s="723"/>
      <c r="BR32" s="734">
        <v>99.4</v>
      </c>
      <c r="BS32" s="699"/>
      <c r="BT32" s="699"/>
      <c r="BU32" s="699"/>
      <c r="BV32" s="699"/>
      <c r="BW32" s="699"/>
      <c r="BX32" s="671">
        <v>98.2</v>
      </c>
      <c r="BY32" s="722"/>
      <c r="BZ32" s="722"/>
      <c r="CA32" s="722"/>
      <c r="CB32" s="723"/>
      <c r="CD32" s="718"/>
      <c r="CE32" s="719"/>
      <c r="CF32" s="680" t="s">
        <v>578</v>
      </c>
      <c r="CG32" s="681"/>
      <c r="CH32" s="681"/>
      <c r="CI32" s="681"/>
      <c r="CJ32" s="681"/>
      <c r="CK32" s="681"/>
      <c r="CL32" s="681"/>
      <c r="CM32" s="681"/>
      <c r="CN32" s="681"/>
      <c r="CO32" s="681"/>
      <c r="CP32" s="681"/>
      <c r="CQ32" s="682"/>
      <c r="CR32" s="665">
        <v>76</v>
      </c>
      <c r="CS32" s="666"/>
      <c r="CT32" s="666"/>
      <c r="CU32" s="666"/>
      <c r="CV32" s="666"/>
      <c r="CW32" s="666"/>
      <c r="CX32" s="666"/>
      <c r="CY32" s="667"/>
      <c r="CZ32" s="670">
        <v>0</v>
      </c>
      <c r="DA32" s="701"/>
      <c r="DB32" s="701"/>
      <c r="DC32" s="707"/>
      <c r="DD32" s="674">
        <v>76</v>
      </c>
      <c r="DE32" s="666"/>
      <c r="DF32" s="666"/>
      <c r="DG32" s="666"/>
      <c r="DH32" s="666"/>
      <c r="DI32" s="666"/>
      <c r="DJ32" s="666"/>
      <c r="DK32" s="667"/>
      <c r="DL32" s="674">
        <v>76</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290</v>
      </c>
      <c r="C33" s="704"/>
      <c r="D33" s="704"/>
      <c r="E33" s="704"/>
      <c r="F33" s="704"/>
      <c r="G33" s="704"/>
      <c r="H33" s="704"/>
      <c r="I33" s="704"/>
      <c r="J33" s="704"/>
      <c r="K33" s="704"/>
      <c r="L33" s="704"/>
      <c r="M33" s="704"/>
      <c r="N33" s="704"/>
      <c r="O33" s="704"/>
      <c r="P33" s="704"/>
      <c r="Q33" s="705"/>
      <c r="R33" s="665" t="s">
        <v>552</v>
      </c>
      <c r="S33" s="666"/>
      <c r="T33" s="666"/>
      <c r="U33" s="666"/>
      <c r="V33" s="666"/>
      <c r="W33" s="666"/>
      <c r="X33" s="666"/>
      <c r="Y33" s="667"/>
      <c r="Z33" s="668" t="s">
        <v>559</v>
      </c>
      <c r="AA33" s="668"/>
      <c r="AB33" s="668"/>
      <c r="AC33" s="668"/>
      <c r="AD33" s="669" t="s">
        <v>552</v>
      </c>
      <c r="AE33" s="669"/>
      <c r="AF33" s="669"/>
      <c r="AG33" s="669"/>
      <c r="AH33" s="669"/>
      <c r="AI33" s="669"/>
      <c r="AJ33" s="669"/>
      <c r="AK33" s="669"/>
      <c r="AL33" s="670" t="s">
        <v>552</v>
      </c>
      <c r="AM33" s="671"/>
      <c r="AN33" s="671"/>
      <c r="AO33" s="672"/>
      <c r="AP33" s="729"/>
      <c r="AQ33" s="730"/>
      <c r="AR33" s="730"/>
      <c r="AS33" s="730"/>
      <c r="AT33" s="733"/>
      <c r="AU33" s="362"/>
      <c r="AV33" s="362"/>
      <c r="AW33" s="362"/>
      <c r="AX33" s="709" t="s">
        <v>291</v>
      </c>
      <c r="AY33" s="710"/>
      <c r="AZ33" s="710"/>
      <c r="BA33" s="710"/>
      <c r="BB33" s="710"/>
      <c r="BC33" s="710"/>
      <c r="BD33" s="710"/>
      <c r="BE33" s="710"/>
      <c r="BF33" s="711"/>
      <c r="BG33" s="735">
        <v>99.7</v>
      </c>
      <c r="BH33" s="736"/>
      <c r="BI33" s="736"/>
      <c r="BJ33" s="736"/>
      <c r="BK33" s="736"/>
      <c r="BL33" s="736"/>
      <c r="BM33" s="737">
        <v>98.8</v>
      </c>
      <c r="BN33" s="736"/>
      <c r="BO33" s="736"/>
      <c r="BP33" s="736"/>
      <c r="BQ33" s="738"/>
      <c r="BR33" s="735">
        <v>98.9</v>
      </c>
      <c r="BS33" s="736"/>
      <c r="BT33" s="736"/>
      <c r="BU33" s="736"/>
      <c r="BV33" s="736"/>
      <c r="BW33" s="736"/>
      <c r="BX33" s="737">
        <v>98</v>
      </c>
      <c r="BY33" s="736"/>
      <c r="BZ33" s="736"/>
      <c r="CA33" s="736"/>
      <c r="CB33" s="738"/>
      <c r="CD33" s="680" t="s">
        <v>292</v>
      </c>
      <c r="CE33" s="681"/>
      <c r="CF33" s="681"/>
      <c r="CG33" s="681"/>
      <c r="CH33" s="681"/>
      <c r="CI33" s="681"/>
      <c r="CJ33" s="681"/>
      <c r="CK33" s="681"/>
      <c r="CL33" s="681"/>
      <c r="CM33" s="681"/>
      <c r="CN33" s="681"/>
      <c r="CO33" s="681"/>
      <c r="CP33" s="681"/>
      <c r="CQ33" s="682"/>
      <c r="CR33" s="665">
        <v>3591079</v>
      </c>
      <c r="CS33" s="699"/>
      <c r="CT33" s="699"/>
      <c r="CU33" s="699"/>
      <c r="CV33" s="699"/>
      <c r="CW33" s="699"/>
      <c r="CX33" s="699"/>
      <c r="CY33" s="700"/>
      <c r="CZ33" s="670">
        <v>38.799999999999997</v>
      </c>
      <c r="DA33" s="701"/>
      <c r="DB33" s="701"/>
      <c r="DC33" s="707"/>
      <c r="DD33" s="674">
        <v>2256836</v>
      </c>
      <c r="DE33" s="699"/>
      <c r="DF33" s="699"/>
      <c r="DG33" s="699"/>
      <c r="DH33" s="699"/>
      <c r="DI33" s="699"/>
      <c r="DJ33" s="699"/>
      <c r="DK33" s="700"/>
      <c r="DL33" s="674">
        <v>1222039</v>
      </c>
      <c r="DM33" s="699"/>
      <c r="DN33" s="699"/>
      <c r="DO33" s="699"/>
      <c r="DP33" s="699"/>
      <c r="DQ33" s="699"/>
      <c r="DR33" s="699"/>
      <c r="DS33" s="699"/>
      <c r="DT33" s="699"/>
      <c r="DU33" s="699"/>
      <c r="DV33" s="700"/>
      <c r="DW33" s="670">
        <v>31.9</v>
      </c>
      <c r="DX33" s="701"/>
      <c r="DY33" s="701"/>
      <c r="DZ33" s="701"/>
      <c r="EA33" s="701"/>
      <c r="EB33" s="701"/>
      <c r="EC33" s="702"/>
    </row>
    <row r="34" spans="2:133" ht="11.25" customHeight="1" x14ac:dyDescent="0.15">
      <c r="B34" s="662" t="s">
        <v>293</v>
      </c>
      <c r="C34" s="663"/>
      <c r="D34" s="663"/>
      <c r="E34" s="663"/>
      <c r="F34" s="663"/>
      <c r="G34" s="663"/>
      <c r="H34" s="663"/>
      <c r="I34" s="663"/>
      <c r="J34" s="663"/>
      <c r="K34" s="663"/>
      <c r="L34" s="663"/>
      <c r="M34" s="663"/>
      <c r="N34" s="663"/>
      <c r="O34" s="663"/>
      <c r="P34" s="663"/>
      <c r="Q34" s="664"/>
      <c r="R34" s="665">
        <v>723890</v>
      </c>
      <c r="S34" s="666"/>
      <c r="T34" s="666"/>
      <c r="U34" s="666"/>
      <c r="V34" s="666"/>
      <c r="W34" s="666"/>
      <c r="X34" s="666"/>
      <c r="Y34" s="667"/>
      <c r="Z34" s="668">
        <v>7.5</v>
      </c>
      <c r="AA34" s="668"/>
      <c r="AB34" s="668"/>
      <c r="AC34" s="668"/>
      <c r="AD34" s="669" t="s">
        <v>554</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579</v>
      </c>
      <c r="CE34" s="681"/>
      <c r="CF34" s="681"/>
      <c r="CG34" s="681"/>
      <c r="CH34" s="681"/>
      <c r="CI34" s="681"/>
      <c r="CJ34" s="681"/>
      <c r="CK34" s="681"/>
      <c r="CL34" s="681"/>
      <c r="CM34" s="681"/>
      <c r="CN34" s="681"/>
      <c r="CO34" s="681"/>
      <c r="CP34" s="681"/>
      <c r="CQ34" s="682"/>
      <c r="CR34" s="665">
        <v>865754</v>
      </c>
      <c r="CS34" s="666"/>
      <c r="CT34" s="666"/>
      <c r="CU34" s="666"/>
      <c r="CV34" s="666"/>
      <c r="CW34" s="666"/>
      <c r="CX34" s="666"/>
      <c r="CY34" s="667"/>
      <c r="CZ34" s="670">
        <v>9.4</v>
      </c>
      <c r="DA34" s="701"/>
      <c r="DB34" s="701"/>
      <c r="DC34" s="707"/>
      <c r="DD34" s="674">
        <v>514918</v>
      </c>
      <c r="DE34" s="666"/>
      <c r="DF34" s="666"/>
      <c r="DG34" s="666"/>
      <c r="DH34" s="666"/>
      <c r="DI34" s="666"/>
      <c r="DJ34" s="666"/>
      <c r="DK34" s="667"/>
      <c r="DL34" s="674">
        <v>386166</v>
      </c>
      <c r="DM34" s="666"/>
      <c r="DN34" s="666"/>
      <c r="DO34" s="666"/>
      <c r="DP34" s="666"/>
      <c r="DQ34" s="666"/>
      <c r="DR34" s="666"/>
      <c r="DS34" s="666"/>
      <c r="DT34" s="666"/>
      <c r="DU34" s="666"/>
      <c r="DV34" s="667"/>
      <c r="DW34" s="670">
        <v>10.1</v>
      </c>
      <c r="DX34" s="701"/>
      <c r="DY34" s="701"/>
      <c r="DZ34" s="701"/>
      <c r="EA34" s="701"/>
      <c r="EB34" s="701"/>
      <c r="EC34" s="702"/>
    </row>
    <row r="35" spans="2:133" ht="11.25" customHeight="1" x14ac:dyDescent="0.15">
      <c r="B35" s="662" t="s">
        <v>294</v>
      </c>
      <c r="C35" s="663"/>
      <c r="D35" s="663"/>
      <c r="E35" s="663"/>
      <c r="F35" s="663"/>
      <c r="G35" s="663"/>
      <c r="H35" s="663"/>
      <c r="I35" s="663"/>
      <c r="J35" s="663"/>
      <c r="K35" s="663"/>
      <c r="L35" s="663"/>
      <c r="M35" s="663"/>
      <c r="N35" s="663"/>
      <c r="O35" s="663"/>
      <c r="P35" s="663"/>
      <c r="Q35" s="664"/>
      <c r="R35" s="665">
        <v>9634</v>
      </c>
      <c r="S35" s="666"/>
      <c r="T35" s="666"/>
      <c r="U35" s="666"/>
      <c r="V35" s="666"/>
      <c r="W35" s="666"/>
      <c r="X35" s="666"/>
      <c r="Y35" s="667"/>
      <c r="Z35" s="668">
        <v>0.1</v>
      </c>
      <c r="AA35" s="668"/>
      <c r="AB35" s="668"/>
      <c r="AC35" s="668"/>
      <c r="AD35" s="669">
        <v>2409</v>
      </c>
      <c r="AE35" s="669"/>
      <c r="AF35" s="669"/>
      <c r="AG35" s="669"/>
      <c r="AH35" s="669"/>
      <c r="AI35" s="669"/>
      <c r="AJ35" s="669"/>
      <c r="AK35" s="669"/>
      <c r="AL35" s="670">
        <v>0.1</v>
      </c>
      <c r="AM35" s="671"/>
      <c r="AN35" s="671"/>
      <c r="AO35" s="672"/>
      <c r="AP35" s="218"/>
      <c r="AQ35" s="644" t="s">
        <v>295</v>
      </c>
      <c r="AR35" s="645"/>
      <c r="AS35" s="645"/>
      <c r="AT35" s="645"/>
      <c r="AU35" s="645"/>
      <c r="AV35" s="645"/>
      <c r="AW35" s="645"/>
      <c r="AX35" s="645"/>
      <c r="AY35" s="645"/>
      <c r="AZ35" s="645"/>
      <c r="BA35" s="645"/>
      <c r="BB35" s="645"/>
      <c r="BC35" s="645"/>
      <c r="BD35" s="645"/>
      <c r="BE35" s="645"/>
      <c r="BF35" s="646"/>
      <c r="BG35" s="644" t="s">
        <v>296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580</v>
      </c>
      <c r="CE35" s="681"/>
      <c r="CF35" s="681"/>
      <c r="CG35" s="681"/>
      <c r="CH35" s="681"/>
      <c r="CI35" s="681"/>
      <c r="CJ35" s="681"/>
      <c r="CK35" s="681"/>
      <c r="CL35" s="681"/>
      <c r="CM35" s="681"/>
      <c r="CN35" s="681"/>
      <c r="CO35" s="681"/>
      <c r="CP35" s="681"/>
      <c r="CQ35" s="682"/>
      <c r="CR35" s="665">
        <v>157639</v>
      </c>
      <c r="CS35" s="699"/>
      <c r="CT35" s="699"/>
      <c r="CU35" s="699"/>
      <c r="CV35" s="699"/>
      <c r="CW35" s="699"/>
      <c r="CX35" s="699"/>
      <c r="CY35" s="700"/>
      <c r="CZ35" s="670">
        <v>1.7</v>
      </c>
      <c r="DA35" s="701"/>
      <c r="DB35" s="701"/>
      <c r="DC35" s="707"/>
      <c r="DD35" s="674">
        <v>136271</v>
      </c>
      <c r="DE35" s="699"/>
      <c r="DF35" s="699"/>
      <c r="DG35" s="699"/>
      <c r="DH35" s="699"/>
      <c r="DI35" s="699"/>
      <c r="DJ35" s="699"/>
      <c r="DK35" s="700"/>
      <c r="DL35" s="674">
        <v>83949</v>
      </c>
      <c r="DM35" s="699"/>
      <c r="DN35" s="699"/>
      <c r="DO35" s="699"/>
      <c r="DP35" s="699"/>
      <c r="DQ35" s="699"/>
      <c r="DR35" s="699"/>
      <c r="DS35" s="699"/>
      <c r="DT35" s="699"/>
      <c r="DU35" s="699"/>
      <c r="DV35" s="700"/>
      <c r="DW35" s="670">
        <v>2.2000000000000002</v>
      </c>
      <c r="DX35" s="701"/>
      <c r="DY35" s="701"/>
      <c r="DZ35" s="701"/>
      <c r="EA35" s="701"/>
      <c r="EB35" s="701"/>
      <c r="EC35" s="702"/>
    </row>
    <row r="36" spans="2:133" ht="11.25" customHeight="1" x14ac:dyDescent="0.15">
      <c r="B36" s="662" t="s">
        <v>297</v>
      </c>
      <c r="C36" s="663"/>
      <c r="D36" s="663"/>
      <c r="E36" s="663"/>
      <c r="F36" s="663"/>
      <c r="G36" s="663"/>
      <c r="H36" s="663"/>
      <c r="I36" s="663"/>
      <c r="J36" s="663"/>
      <c r="K36" s="663"/>
      <c r="L36" s="663"/>
      <c r="M36" s="663"/>
      <c r="N36" s="663"/>
      <c r="O36" s="663"/>
      <c r="P36" s="663"/>
      <c r="Q36" s="664"/>
      <c r="R36" s="665">
        <v>271297</v>
      </c>
      <c r="S36" s="666"/>
      <c r="T36" s="666"/>
      <c r="U36" s="666"/>
      <c r="V36" s="666"/>
      <c r="W36" s="666"/>
      <c r="X36" s="666"/>
      <c r="Y36" s="667"/>
      <c r="Z36" s="668">
        <v>2.8</v>
      </c>
      <c r="AA36" s="668"/>
      <c r="AB36" s="668"/>
      <c r="AC36" s="668"/>
      <c r="AD36" s="669" t="s">
        <v>127</v>
      </c>
      <c r="AE36" s="669"/>
      <c r="AF36" s="669"/>
      <c r="AG36" s="669"/>
      <c r="AH36" s="669"/>
      <c r="AI36" s="669"/>
      <c r="AJ36" s="669"/>
      <c r="AK36" s="669"/>
      <c r="AL36" s="670" t="s">
        <v>554</v>
      </c>
      <c r="AM36" s="671"/>
      <c r="AN36" s="671"/>
      <c r="AO36" s="672"/>
      <c r="AP36" s="218"/>
      <c r="AQ36" s="739" t="s">
        <v>298</v>
      </c>
      <c r="AR36" s="740"/>
      <c r="AS36" s="740"/>
      <c r="AT36" s="740"/>
      <c r="AU36" s="740"/>
      <c r="AV36" s="740"/>
      <c r="AW36" s="740"/>
      <c r="AX36" s="740"/>
      <c r="AY36" s="741"/>
      <c r="AZ36" s="654">
        <v>254508</v>
      </c>
      <c r="BA36" s="655"/>
      <c r="BB36" s="655"/>
      <c r="BC36" s="655"/>
      <c r="BD36" s="655"/>
      <c r="BE36" s="655"/>
      <c r="BF36" s="742"/>
      <c r="BG36" s="676" t="s">
        <v>299</v>
      </c>
      <c r="BH36" s="677"/>
      <c r="BI36" s="677"/>
      <c r="BJ36" s="677"/>
      <c r="BK36" s="677"/>
      <c r="BL36" s="677"/>
      <c r="BM36" s="677"/>
      <c r="BN36" s="677"/>
      <c r="BO36" s="677"/>
      <c r="BP36" s="677"/>
      <c r="BQ36" s="677"/>
      <c r="BR36" s="677"/>
      <c r="BS36" s="677"/>
      <c r="BT36" s="677"/>
      <c r="BU36" s="678"/>
      <c r="BV36" s="654" t="s">
        <v>554</v>
      </c>
      <c r="BW36" s="655"/>
      <c r="BX36" s="655"/>
      <c r="BY36" s="655"/>
      <c r="BZ36" s="655"/>
      <c r="CA36" s="655"/>
      <c r="CB36" s="742"/>
      <c r="CD36" s="680" t="s">
        <v>300</v>
      </c>
      <c r="CE36" s="681"/>
      <c r="CF36" s="681"/>
      <c r="CG36" s="681"/>
      <c r="CH36" s="681"/>
      <c r="CI36" s="681"/>
      <c r="CJ36" s="681"/>
      <c r="CK36" s="681"/>
      <c r="CL36" s="681"/>
      <c r="CM36" s="681"/>
      <c r="CN36" s="681"/>
      <c r="CO36" s="681"/>
      <c r="CP36" s="681"/>
      <c r="CQ36" s="682"/>
      <c r="CR36" s="665">
        <v>1874509</v>
      </c>
      <c r="CS36" s="666"/>
      <c r="CT36" s="666"/>
      <c r="CU36" s="666"/>
      <c r="CV36" s="666"/>
      <c r="CW36" s="666"/>
      <c r="CX36" s="666"/>
      <c r="CY36" s="667"/>
      <c r="CZ36" s="670">
        <v>20.3</v>
      </c>
      <c r="DA36" s="701"/>
      <c r="DB36" s="701"/>
      <c r="DC36" s="707"/>
      <c r="DD36" s="674">
        <v>1189957</v>
      </c>
      <c r="DE36" s="666"/>
      <c r="DF36" s="666"/>
      <c r="DG36" s="666"/>
      <c r="DH36" s="666"/>
      <c r="DI36" s="666"/>
      <c r="DJ36" s="666"/>
      <c r="DK36" s="667"/>
      <c r="DL36" s="674">
        <v>751924</v>
      </c>
      <c r="DM36" s="666"/>
      <c r="DN36" s="666"/>
      <c r="DO36" s="666"/>
      <c r="DP36" s="666"/>
      <c r="DQ36" s="666"/>
      <c r="DR36" s="666"/>
      <c r="DS36" s="666"/>
      <c r="DT36" s="666"/>
      <c r="DU36" s="666"/>
      <c r="DV36" s="667"/>
      <c r="DW36" s="670">
        <v>19.7</v>
      </c>
      <c r="DX36" s="701"/>
      <c r="DY36" s="701"/>
      <c r="DZ36" s="701"/>
      <c r="EA36" s="701"/>
      <c r="EB36" s="701"/>
      <c r="EC36" s="702"/>
    </row>
    <row r="37" spans="2:133" ht="11.25" customHeight="1" x14ac:dyDescent="0.15">
      <c r="B37" s="662" t="s">
        <v>301</v>
      </c>
      <c r="C37" s="663"/>
      <c r="D37" s="663"/>
      <c r="E37" s="663"/>
      <c r="F37" s="663"/>
      <c r="G37" s="663"/>
      <c r="H37" s="663"/>
      <c r="I37" s="663"/>
      <c r="J37" s="663"/>
      <c r="K37" s="663"/>
      <c r="L37" s="663"/>
      <c r="M37" s="663"/>
      <c r="N37" s="663"/>
      <c r="O37" s="663"/>
      <c r="P37" s="663"/>
      <c r="Q37" s="664"/>
      <c r="R37" s="665">
        <v>317257</v>
      </c>
      <c r="S37" s="666"/>
      <c r="T37" s="666"/>
      <c r="U37" s="666"/>
      <c r="V37" s="666"/>
      <c r="W37" s="666"/>
      <c r="X37" s="666"/>
      <c r="Y37" s="667"/>
      <c r="Z37" s="668">
        <v>3.3</v>
      </c>
      <c r="AA37" s="668"/>
      <c r="AB37" s="668"/>
      <c r="AC37" s="668"/>
      <c r="AD37" s="669" t="s">
        <v>554</v>
      </c>
      <c r="AE37" s="669"/>
      <c r="AF37" s="669"/>
      <c r="AG37" s="669"/>
      <c r="AH37" s="669"/>
      <c r="AI37" s="669"/>
      <c r="AJ37" s="669"/>
      <c r="AK37" s="669"/>
      <c r="AL37" s="670" t="s">
        <v>552</v>
      </c>
      <c r="AM37" s="671"/>
      <c r="AN37" s="671"/>
      <c r="AO37" s="672"/>
      <c r="AQ37" s="743" t="s">
        <v>581</v>
      </c>
      <c r="AR37" s="744"/>
      <c r="AS37" s="744"/>
      <c r="AT37" s="744"/>
      <c r="AU37" s="744"/>
      <c r="AV37" s="744"/>
      <c r="AW37" s="744"/>
      <c r="AX37" s="744"/>
      <c r="AY37" s="745"/>
      <c r="AZ37" s="665">
        <v>138681</v>
      </c>
      <c r="BA37" s="666"/>
      <c r="BB37" s="666"/>
      <c r="BC37" s="666"/>
      <c r="BD37" s="699"/>
      <c r="BE37" s="699"/>
      <c r="BF37" s="723"/>
      <c r="BG37" s="680" t="s">
        <v>302</v>
      </c>
      <c r="BH37" s="681"/>
      <c r="BI37" s="681"/>
      <c r="BJ37" s="681"/>
      <c r="BK37" s="681"/>
      <c r="BL37" s="681"/>
      <c r="BM37" s="681"/>
      <c r="BN37" s="681"/>
      <c r="BO37" s="681"/>
      <c r="BP37" s="681"/>
      <c r="BQ37" s="681"/>
      <c r="BR37" s="681"/>
      <c r="BS37" s="681"/>
      <c r="BT37" s="681"/>
      <c r="BU37" s="682"/>
      <c r="BV37" s="665" t="s">
        <v>127</v>
      </c>
      <c r="BW37" s="666"/>
      <c r="BX37" s="666"/>
      <c r="BY37" s="666"/>
      <c r="BZ37" s="666"/>
      <c r="CA37" s="666"/>
      <c r="CB37" s="675"/>
      <c r="CD37" s="680" t="s">
        <v>582</v>
      </c>
      <c r="CE37" s="681"/>
      <c r="CF37" s="681"/>
      <c r="CG37" s="681"/>
      <c r="CH37" s="681"/>
      <c r="CI37" s="681"/>
      <c r="CJ37" s="681"/>
      <c r="CK37" s="681"/>
      <c r="CL37" s="681"/>
      <c r="CM37" s="681"/>
      <c r="CN37" s="681"/>
      <c r="CO37" s="681"/>
      <c r="CP37" s="681"/>
      <c r="CQ37" s="682"/>
      <c r="CR37" s="665">
        <v>680250</v>
      </c>
      <c r="CS37" s="699"/>
      <c r="CT37" s="699"/>
      <c r="CU37" s="699"/>
      <c r="CV37" s="699"/>
      <c r="CW37" s="699"/>
      <c r="CX37" s="699"/>
      <c r="CY37" s="700"/>
      <c r="CZ37" s="670">
        <v>7.4</v>
      </c>
      <c r="DA37" s="701"/>
      <c r="DB37" s="701"/>
      <c r="DC37" s="707"/>
      <c r="DD37" s="674">
        <v>622170</v>
      </c>
      <c r="DE37" s="699"/>
      <c r="DF37" s="699"/>
      <c r="DG37" s="699"/>
      <c r="DH37" s="699"/>
      <c r="DI37" s="699"/>
      <c r="DJ37" s="699"/>
      <c r="DK37" s="700"/>
      <c r="DL37" s="674">
        <v>622170</v>
      </c>
      <c r="DM37" s="699"/>
      <c r="DN37" s="699"/>
      <c r="DO37" s="699"/>
      <c r="DP37" s="699"/>
      <c r="DQ37" s="699"/>
      <c r="DR37" s="699"/>
      <c r="DS37" s="699"/>
      <c r="DT37" s="699"/>
      <c r="DU37" s="699"/>
      <c r="DV37" s="700"/>
      <c r="DW37" s="670">
        <v>16.3</v>
      </c>
      <c r="DX37" s="701"/>
      <c r="DY37" s="701"/>
      <c r="DZ37" s="701"/>
      <c r="EA37" s="701"/>
      <c r="EB37" s="701"/>
      <c r="EC37" s="702"/>
    </row>
    <row r="38" spans="2:133" ht="11.25" customHeight="1" x14ac:dyDescent="0.15">
      <c r="B38" s="662" t="s">
        <v>303</v>
      </c>
      <c r="C38" s="663"/>
      <c r="D38" s="663"/>
      <c r="E38" s="663"/>
      <c r="F38" s="663"/>
      <c r="G38" s="663"/>
      <c r="H38" s="663"/>
      <c r="I38" s="663"/>
      <c r="J38" s="663"/>
      <c r="K38" s="663"/>
      <c r="L38" s="663"/>
      <c r="M38" s="663"/>
      <c r="N38" s="663"/>
      <c r="O38" s="663"/>
      <c r="P38" s="663"/>
      <c r="Q38" s="664"/>
      <c r="R38" s="665">
        <v>311816</v>
      </c>
      <c r="S38" s="666"/>
      <c r="T38" s="666"/>
      <c r="U38" s="666"/>
      <c r="V38" s="666"/>
      <c r="W38" s="666"/>
      <c r="X38" s="666"/>
      <c r="Y38" s="667"/>
      <c r="Z38" s="668">
        <v>3.2</v>
      </c>
      <c r="AA38" s="668"/>
      <c r="AB38" s="668"/>
      <c r="AC38" s="668"/>
      <c r="AD38" s="669" t="s">
        <v>554</v>
      </c>
      <c r="AE38" s="669"/>
      <c r="AF38" s="669"/>
      <c r="AG38" s="669"/>
      <c r="AH38" s="669"/>
      <c r="AI38" s="669"/>
      <c r="AJ38" s="669"/>
      <c r="AK38" s="669"/>
      <c r="AL38" s="670" t="s">
        <v>127</v>
      </c>
      <c r="AM38" s="671"/>
      <c r="AN38" s="671"/>
      <c r="AO38" s="672"/>
      <c r="AQ38" s="743" t="s">
        <v>583</v>
      </c>
      <c r="AR38" s="744"/>
      <c r="AS38" s="744"/>
      <c r="AT38" s="744"/>
      <c r="AU38" s="744"/>
      <c r="AV38" s="744"/>
      <c r="AW38" s="744"/>
      <c r="AX38" s="744"/>
      <c r="AY38" s="745"/>
      <c r="AZ38" s="665">
        <v>89571</v>
      </c>
      <c r="BA38" s="666"/>
      <c r="BB38" s="666"/>
      <c r="BC38" s="666"/>
      <c r="BD38" s="699"/>
      <c r="BE38" s="699"/>
      <c r="BF38" s="723"/>
      <c r="BG38" s="680" t="s">
        <v>304</v>
      </c>
      <c r="BH38" s="681"/>
      <c r="BI38" s="681"/>
      <c r="BJ38" s="681"/>
      <c r="BK38" s="681"/>
      <c r="BL38" s="681"/>
      <c r="BM38" s="681"/>
      <c r="BN38" s="681"/>
      <c r="BO38" s="681"/>
      <c r="BP38" s="681"/>
      <c r="BQ38" s="681"/>
      <c r="BR38" s="681"/>
      <c r="BS38" s="681"/>
      <c r="BT38" s="681"/>
      <c r="BU38" s="682"/>
      <c r="BV38" s="665">
        <v>1112</v>
      </c>
      <c r="BW38" s="666"/>
      <c r="BX38" s="666"/>
      <c r="BY38" s="666"/>
      <c r="BZ38" s="666"/>
      <c r="CA38" s="666"/>
      <c r="CB38" s="675"/>
      <c r="CD38" s="680" t="s">
        <v>584</v>
      </c>
      <c r="CE38" s="681"/>
      <c r="CF38" s="681"/>
      <c r="CG38" s="681"/>
      <c r="CH38" s="681"/>
      <c r="CI38" s="681"/>
      <c r="CJ38" s="681"/>
      <c r="CK38" s="681"/>
      <c r="CL38" s="681"/>
      <c r="CM38" s="681"/>
      <c r="CN38" s="681"/>
      <c r="CO38" s="681"/>
      <c r="CP38" s="681"/>
      <c r="CQ38" s="682"/>
      <c r="CR38" s="665">
        <v>26256</v>
      </c>
      <c r="CS38" s="666"/>
      <c r="CT38" s="666"/>
      <c r="CU38" s="666"/>
      <c r="CV38" s="666"/>
      <c r="CW38" s="666"/>
      <c r="CX38" s="666"/>
      <c r="CY38" s="667"/>
      <c r="CZ38" s="670">
        <v>0.3</v>
      </c>
      <c r="DA38" s="701"/>
      <c r="DB38" s="701"/>
      <c r="DC38" s="707"/>
      <c r="DD38" s="674">
        <v>25866</v>
      </c>
      <c r="DE38" s="666"/>
      <c r="DF38" s="666"/>
      <c r="DG38" s="666"/>
      <c r="DH38" s="666"/>
      <c r="DI38" s="666"/>
      <c r="DJ38" s="666"/>
      <c r="DK38" s="667"/>
      <c r="DL38" s="674" t="s">
        <v>552</v>
      </c>
      <c r="DM38" s="666"/>
      <c r="DN38" s="666"/>
      <c r="DO38" s="666"/>
      <c r="DP38" s="666"/>
      <c r="DQ38" s="666"/>
      <c r="DR38" s="666"/>
      <c r="DS38" s="666"/>
      <c r="DT38" s="666"/>
      <c r="DU38" s="666"/>
      <c r="DV38" s="667"/>
      <c r="DW38" s="670" t="s">
        <v>554</v>
      </c>
      <c r="DX38" s="701"/>
      <c r="DY38" s="701"/>
      <c r="DZ38" s="701"/>
      <c r="EA38" s="701"/>
      <c r="EB38" s="701"/>
      <c r="EC38" s="702"/>
    </row>
    <row r="39" spans="2:133" ht="11.25" customHeight="1" x14ac:dyDescent="0.15">
      <c r="B39" s="662" t="s">
        <v>305</v>
      </c>
      <c r="C39" s="663"/>
      <c r="D39" s="663"/>
      <c r="E39" s="663"/>
      <c r="F39" s="663"/>
      <c r="G39" s="663"/>
      <c r="H39" s="663"/>
      <c r="I39" s="663"/>
      <c r="J39" s="663"/>
      <c r="K39" s="663"/>
      <c r="L39" s="663"/>
      <c r="M39" s="663"/>
      <c r="N39" s="663"/>
      <c r="O39" s="663"/>
      <c r="P39" s="663"/>
      <c r="Q39" s="664"/>
      <c r="R39" s="665">
        <v>232736</v>
      </c>
      <c r="S39" s="666"/>
      <c r="T39" s="666"/>
      <c r="U39" s="666"/>
      <c r="V39" s="666"/>
      <c r="W39" s="666"/>
      <c r="X39" s="666"/>
      <c r="Y39" s="667"/>
      <c r="Z39" s="668">
        <v>2.4</v>
      </c>
      <c r="AA39" s="668"/>
      <c r="AB39" s="668"/>
      <c r="AC39" s="668"/>
      <c r="AD39" s="669">
        <v>500</v>
      </c>
      <c r="AE39" s="669"/>
      <c r="AF39" s="669"/>
      <c r="AG39" s="669"/>
      <c r="AH39" s="669"/>
      <c r="AI39" s="669"/>
      <c r="AJ39" s="669"/>
      <c r="AK39" s="669"/>
      <c r="AL39" s="670">
        <v>0</v>
      </c>
      <c r="AM39" s="671"/>
      <c r="AN39" s="671"/>
      <c r="AO39" s="672"/>
      <c r="AQ39" s="743" t="s">
        <v>585</v>
      </c>
      <c r="AR39" s="744"/>
      <c r="AS39" s="744"/>
      <c r="AT39" s="744"/>
      <c r="AU39" s="744"/>
      <c r="AV39" s="744"/>
      <c r="AW39" s="744"/>
      <c r="AX39" s="744"/>
      <c r="AY39" s="745"/>
      <c r="AZ39" s="665">
        <v>10840</v>
      </c>
      <c r="BA39" s="666"/>
      <c r="BB39" s="666"/>
      <c r="BC39" s="666"/>
      <c r="BD39" s="699"/>
      <c r="BE39" s="699"/>
      <c r="BF39" s="723"/>
      <c r="BG39" s="680" t="s">
        <v>306</v>
      </c>
      <c r="BH39" s="681"/>
      <c r="BI39" s="681"/>
      <c r="BJ39" s="681"/>
      <c r="BK39" s="681"/>
      <c r="BL39" s="681"/>
      <c r="BM39" s="681"/>
      <c r="BN39" s="681"/>
      <c r="BO39" s="681"/>
      <c r="BP39" s="681"/>
      <c r="BQ39" s="681"/>
      <c r="BR39" s="681"/>
      <c r="BS39" s="681"/>
      <c r="BT39" s="681"/>
      <c r="BU39" s="682"/>
      <c r="BV39" s="665">
        <v>1810</v>
      </c>
      <c r="BW39" s="666"/>
      <c r="BX39" s="666"/>
      <c r="BY39" s="666"/>
      <c r="BZ39" s="666"/>
      <c r="CA39" s="666"/>
      <c r="CB39" s="675"/>
      <c r="CD39" s="680" t="s">
        <v>586</v>
      </c>
      <c r="CE39" s="681"/>
      <c r="CF39" s="681"/>
      <c r="CG39" s="681"/>
      <c r="CH39" s="681"/>
      <c r="CI39" s="681"/>
      <c r="CJ39" s="681"/>
      <c r="CK39" s="681"/>
      <c r="CL39" s="681"/>
      <c r="CM39" s="681"/>
      <c r="CN39" s="681"/>
      <c r="CO39" s="681"/>
      <c r="CP39" s="681"/>
      <c r="CQ39" s="682"/>
      <c r="CR39" s="665">
        <v>616921</v>
      </c>
      <c r="CS39" s="699"/>
      <c r="CT39" s="699"/>
      <c r="CU39" s="699"/>
      <c r="CV39" s="699"/>
      <c r="CW39" s="699"/>
      <c r="CX39" s="699"/>
      <c r="CY39" s="700"/>
      <c r="CZ39" s="670">
        <v>6.7</v>
      </c>
      <c r="DA39" s="701"/>
      <c r="DB39" s="701"/>
      <c r="DC39" s="707"/>
      <c r="DD39" s="674">
        <v>339824</v>
      </c>
      <c r="DE39" s="699"/>
      <c r="DF39" s="699"/>
      <c r="DG39" s="699"/>
      <c r="DH39" s="699"/>
      <c r="DI39" s="699"/>
      <c r="DJ39" s="699"/>
      <c r="DK39" s="700"/>
      <c r="DL39" s="674" t="s">
        <v>554</v>
      </c>
      <c r="DM39" s="699"/>
      <c r="DN39" s="699"/>
      <c r="DO39" s="699"/>
      <c r="DP39" s="699"/>
      <c r="DQ39" s="699"/>
      <c r="DR39" s="699"/>
      <c r="DS39" s="699"/>
      <c r="DT39" s="699"/>
      <c r="DU39" s="699"/>
      <c r="DV39" s="700"/>
      <c r="DW39" s="670" t="s">
        <v>552</v>
      </c>
      <c r="DX39" s="701"/>
      <c r="DY39" s="701"/>
      <c r="DZ39" s="701"/>
      <c r="EA39" s="701"/>
      <c r="EB39" s="701"/>
      <c r="EC39" s="702"/>
    </row>
    <row r="40" spans="2:133" ht="11.25" customHeight="1" x14ac:dyDescent="0.15">
      <c r="B40" s="662" t="s">
        <v>307</v>
      </c>
      <c r="C40" s="663"/>
      <c r="D40" s="663"/>
      <c r="E40" s="663"/>
      <c r="F40" s="663"/>
      <c r="G40" s="663"/>
      <c r="H40" s="663"/>
      <c r="I40" s="663"/>
      <c r="J40" s="663"/>
      <c r="K40" s="663"/>
      <c r="L40" s="663"/>
      <c r="M40" s="663"/>
      <c r="N40" s="663"/>
      <c r="O40" s="663"/>
      <c r="P40" s="663"/>
      <c r="Q40" s="664"/>
      <c r="R40" s="665">
        <v>1366913</v>
      </c>
      <c r="S40" s="666"/>
      <c r="T40" s="666"/>
      <c r="U40" s="666"/>
      <c r="V40" s="666"/>
      <c r="W40" s="666"/>
      <c r="X40" s="666"/>
      <c r="Y40" s="667"/>
      <c r="Z40" s="668">
        <v>14.2</v>
      </c>
      <c r="AA40" s="668"/>
      <c r="AB40" s="668"/>
      <c r="AC40" s="668"/>
      <c r="AD40" s="669" t="s">
        <v>554</v>
      </c>
      <c r="AE40" s="669"/>
      <c r="AF40" s="669"/>
      <c r="AG40" s="669"/>
      <c r="AH40" s="669"/>
      <c r="AI40" s="669"/>
      <c r="AJ40" s="669"/>
      <c r="AK40" s="669"/>
      <c r="AL40" s="670" t="s">
        <v>552</v>
      </c>
      <c r="AM40" s="671"/>
      <c r="AN40" s="671"/>
      <c r="AO40" s="672"/>
      <c r="AQ40" s="743" t="s">
        <v>587</v>
      </c>
      <c r="AR40" s="744"/>
      <c r="AS40" s="744"/>
      <c r="AT40" s="744"/>
      <c r="AU40" s="744"/>
      <c r="AV40" s="744"/>
      <c r="AW40" s="744"/>
      <c r="AX40" s="744"/>
      <c r="AY40" s="745"/>
      <c r="AZ40" s="665" t="s">
        <v>127</v>
      </c>
      <c r="BA40" s="666"/>
      <c r="BB40" s="666"/>
      <c r="BC40" s="666"/>
      <c r="BD40" s="699"/>
      <c r="BE40" s="699"/>
      <c r="BF40" s="723"/>
      <c r="BG40" s="746" t="s">
        <v>588</v>
      </c>
      <c r="BH40" s="747"/>
      <c r="BI40" s="747"/>
      <c r="BJ40" s="747"/>
      <c r="BK40" s="747"/>
      <c r="BL40" s="363"/>
      <c r="BM40" s="681" t="s">
        <v>589</v>
      </c>
      <c r="BN40" s="681"/>
      <c r="BO40" s="681"/>
      <c r="BP40" s="681"/>
      <c r="BQ40" s="681"/>
      <c r="BR40" s="681"/>
      <c r="BS40" s="681"/>
      <c r="BT40" s="681"/>
      <c r="BU40" s="682"/>
      <c r="BV40" s="665" t="s">
        <v>552</v>
      </c>
      <c r="BW40" s="666"/>
      <c r="BX40" s="666"/>
      <c r="BY40" s="666"/>
      <c r="BZ40" s="666"/>
      <c r="CA40" s="666"/>
      <c r="CB40" s="675"/>
      <c r="CD40" s="680" t="s">
        <v>590</v>
      </c>
      <c r="CE40" s="681"/>
      <c r="CF40" s="681"/>
      <c r="CG40" s="681"/>
      <c r="CH40" s="681"/>
      <c r="CI40" s="681"/>
      <c r="CJ40" s="681"/>
      <c r="CK40" s="681"/>
      <c r="CL40" s="681"/>
      <c r="CM40" s="681"/>
      <c r="CN40" s="681"/>
      <c r="CO40" s="681"/>
      <c r="CP40" s="681"/>
      <c r="CQ40" s="682"/>
      <c r="CR40" s="665">
        <v>50000</v>
      </c>
      <c r="CS40" s="666"/>
      <c r="CT40" s="666"/>
      <c r="CU40" s="666"/>
      <c r="CV40" s="666"/>
      <c r="CW40" s="666"/>
      <c r="CX40" s="666"/>
      <c r="CY40" s="667"/>
      <c r="CZ40" s="670">
        <v>0.5</v>
      </c>
      <c r="DA40" s="701"/>
      <c r="DB40" s="701"/>
      <c r="DC40" s="707"/>
      <c r="DD40" s="674">
        <v>50000</v>
      </c>
      <c r="DE40" s="666"/>
      <c r="DF40" s="666"/>
      <c r="DG40" s="666"/>
      <c r="DH40" s="666"/>
      <c r="DI40" s="666"/>
      <c r="DJ40" s="666"/>
      <c r="DK40" s="667"/>
      <c r="DL40" s="674" t="s">
        <v>559</v>
      </c>
      <c r="DM40" s="666"/>
      <c r="DN40" s="666"/>
      <c r="DO40" s="666"/>
      <c r="DP40" s="666"/>
      <c r="DQ40" s="666"/>
      <c r="DR40" s="666"/>
      <c r="DS40" s="666"/>
      <c r="DT40" s="666"/>
      <c r="DU40" s="666"/>
      <c r="DV40" s="667"/>
      <c r="DW40" s="670" t="s">
        <v>554</v>
      </c>
      <c r="DX40" s="701"/>
      <c r="DY40" s="701"/>
      <c r="DZ40" s="701"/>
      <c r="EA40" s="701"/>
      <c r="EB40" s="701"/>
      <c r="EC40" s="702"/>
    </row>
    <row r="41" spans="2:133" ht="11.25" customHeight="1" x14ac:dyDescent="0.15">
      <c r="B41" s="662" t="s">
        <v>308</v>
      </c>
      <c r="C41" s="663"/>
      <c r="D41" s="663"/>
      <c r="E41" s="663"/>
      <c r="F41" s="663"/>
      <c r="G41" s="663"/>
      <c r="H41" s="663"/>
      <c r="I41" s="663"/>
      <c r="J41" s="663"/>
      <c r="K41" s="663"/>
      <c r="L41" s="663"/>
      <c r="M41" s="663"/>
      <c r="N41" s="663"/>
      <c r="O41" s="663"/>
      <c r="P41" s="663"/>
      <c r="Q41" s="664"/>
      <c r="R41" s="665" t="s">
        <v>554</v>
      </c>
      <c r="S41" s="666"/>
      <c r="T41" s="666"/>
      <c r="U41" s="666"/>
      <c r="V41" s="666"/>
      <c r="W41" s="666"/>
      <c r="X41" s="666"/>
      <c r="Y41" s="667"/>
      <c r="Z41" s="668" t="s">
        <v>559</v>
      </c>
      <c r="AA41" s="668"/>
      <c r="AB41" s="668"/>
      <c r="AC41" s="668"/>
      <c r="AD41" s="669" t="s">
        <v>554</v>
      </c>
      <c r="AE41" s="669"/>
      <c r="AF41" s="669"/>
      <c r="AG41" s="669"/>
      <c r="AH41" s="669"/>
      <c r="AI41" s="669"/>
      <c r="AJ41" s="669"/>
      <c r="AK41" s="669"/>
      <c r="AL41" s="670" t="s">
        <v>554</v>
      </c>
      <c r="AM41" s="671"/>
      <c r="AN41" s="671"/>
      <c r="AO41" s="672"/>
      <c r="AQ41" s="743" t="s">
        <v>591</v>
      </c>
      <c r="AR41" s="744"/>
      <c r="AS41" s="744"/>
      <c r="AT41" s="744"/>
      <c r="AU41" s="744"/>
      <c r="AV41" s="744"/>
      <c r="AW41" s="744"/>
      <c r="AX41" s="744"/>
      <c r="AY41" s="745"/>
      <c r="AZ41" s="665">
        <v>15416</v>
      </c>
      <c r="BA41" s="666"/>
      <c r="BB41" s="666"/>
      <c r="BC41" s="666"/>
      <c r="BD41" s="699"/>
      <c r="BE41" s="699"/>
      <c r="BF41" s="723"/>
      <c r="BG41" s="746"/>
      <c r="BH41" s="747"/>
      <c r="BI41" s="747"/>
      <c r="BJ41" s="747"/>
      <c r="BK41" s="747"/>
      <c r="BL41" s="363"/>
      <c r="BM41" s="681" t="s">
        <v>592</v>
      </c>
      <c r="BN41" s="681"/>
      <c r="BO41" s="681"/>
      <c r="BP41" s="681"/>
      <c r="BQ41" s="681"/>
      <c r="BR41" s="681"/>
      <c r="BS41" s="681"/>
      <c r="BT41" s="681"/>
      <c r="BU41" s="682"/>
      <c r="BV41" s="665" t="s">
        <v>552</v>
      </c>
      <c r="BW41" s="666"/>
      <c r="BX41" s="666"/>
      <c r="BY41" s="666"/>
      <c r="BZ41" s="666"/>
      <c r="CA41" s="666"/>
      <c r="CB41" s="675"/>
      <c r="CD41" s="680" t="s">
        <v>593</v>
      </c>
      <c r="CE41" s="681"/>
      <c r="CF41" s="681"/>
      <c r="CG41" s="681"/>
      <c r="CH41" s="681"/>
      <c r="CI41" s="681"/>
      <c r="CJ41" s="681"/>
      <c r="CK41" s="681"/>
      <c r="CL41" s="681"/>
      <c r="CM41" s="681"/>
      <c r="CN41" s="681"/>
      <c r="CO41" s="681"/>
      <c r="CP41" s="681"/>
      <c r="CQ41" s="682"/>
      <c r="CR41" s="665" t="s">
        <v>552</v>
      </c>
      <c r="CS41" s="699"/>
      <c r="CT41" s="699"/>
      <c r="CU41" s="699"/>
      <c r="CV41" s="699"/>
      <c r="CW41" s="699"/>
      <c r="CX41" s="699"/>
      <c r="CY41" s="700"/>
      <c r="CZ41" s="670" t="s">
        <v>552</v>
      </c>
      <c r="DA41" s="701"/>
      <c r="DB41" s="701"/>
      <c r="DC41" s="707"/>
      <c r="DD41" s="674" t="s">
        <v>127</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594</v>
      </c>
      <c r="C42" s="663"/>
      <c r="D42" s="663"/>
      <c r="E42" s="663"/>
      <c r="F42" s="663"/>
      <c r="G42" s="663"/>
      <c r="H42" s="663"/>
      <c r="I42" s="663"/>
      <c r="J42" s="663"/>
      <c r="K42" s="663"/>
      <c r="L42" s="663"/>
      <c r="M42" s="663"/>
      <c r="N42" s="663"/>
      <c r="O42" s="663"/>
      <c r="P42" s="663"/>
      <c r="Q42" s="664"/>
      <c r="R42" s="665" t="s">
        <v>554</v>
      </c>
      <c r="S42" s="666"/>
      <c r="T42" s="666"/>
      <c r="U42" s="666"/>
      <c r="V42" s="666"/>
      <c r="W42" s="666"/>
      <c r="X42" s="666"/>
      <c r="Y42" s="667"/>
      <c r="Z42" s="668" t="s">
        <v>554</v>
      </c>
      <c r="AA42" s="668"/>
      <c r="AB42" s="668"/>
      <c r="AC42" s="668"/>
      <c r="AD42" s="669" t="s">
        <v>127</v>
      </c>
      <c r="AE42" s="669"/>
      <c r="AF42" s="669"/>
      <c r="AG42" s="669"/>
      <c r="AH42" s="669"/>
      <c r="AI42" s="669"/>
      <c r="AJ42" s="669"/>
      <c r="AK42" s="669"/>
      <c r="AL42" s="670" t="s">
        <v>127</v>
      </c>
      <c r="AM42" s="671"/>
      <c r="AN42" s="671"/>
      <c r="AO42" s="672"/>
      <c r="AQ42" s="753" t="s">
        <v>595</v>
      </c>
      <c r="AR42" s="754"/>
      <c r="AS42" s="754"/>
      <c r="AT42" s="754"/>
      <c r="AU42" s="754"/>
      <c r="AV42" s="754"/>
      <c r="AW42" s="754"/>
      <c r="AX42" s="754"/>
      <c r="AY42" s="755"/>
      <c r="AZ42" s="759" t="s">
        <v>552</v>
      </c>
      <c r="BA42" s="760"/>
      <c r="BB42" s="760"/>
      <c r="BC42" s="760"/>
      <c r="BD42" s="736"/>
      <c r="BE42" s="736"/>
      <c r="BF42" s="738"/>
      <c r="BG42" s="748"/>
      <c r="BH42" s="749"/>
      <c r="BI42" s="749"/>
      <c r="BJ42" s="749"/>
      <c r="BK42" s="749"/>
      <c r="BL42" s="364"/>
      <c r="BM42" s="691" t="s">
        <v>596</v>
      </c>
      <c r="BN42" s="691"/>
      <c r="BO42" s="691"/>
      <c r="BP42" s="691"/>
      <c r="BQ42" s="691"/>
      <c r="BR42" s="691"/>
      <c r="BS42" s="691"/>
      <c r="BT42" s="691"/>
      <c r="BU42" s="692"/>
      <c r="BV42" s="759" t="s">
        <v>554</v>
      </c>
      <c r="BW42" s="760"/>
      <c r="BX42" s="760"/>
      <c r="BY42" s="760"/>
      <c r="BZ42" s="760"/>
      <c r="CA42" s="760"/>
      <c r="CB42" s="772"/>
      <c r="CD42" s="662" t="s">
        <v>309</v>
      </c>
      <c r="CE42" s="663"/>
      <c r="CF42" s="663"/>
      <c r="CG42" s="663"/>
      <c r="CH42" s="663"/>
      <c r="CI42" s="663"/>
      <c r="CJ42" s="663"/>
      <c r="CK42" s="663"/>
      <c r="CL42" s="663"/>
      <c r="CM42" s="663"/>
      <c r="CN42" s="663"/>
      <c r="CO42" s="663"/>
      <c r="CP42" s="663"/>
      <c r="CQ42" s="664"/>
      <c r="CR42" s="665">
        <v>2931401</v>
      </c>
      <c r="CS42" s="699"/>
      <c r="CT42" s="699"/>
      <c r="CU42" s="699"/>
      <c r="CV42" s="699"/>
      <c r="CW42" s="699"/>
      <c r="CX42" s="699"/>
      <c r="CY42" s="700"/>
      <c r="CZ42" s="670">
        <v>31.7</v>
      </c>
      <c r="DA42" s="701"/>
      <c r="DB42" s="701"/>
      <c r="DC42" s="707"/>
      <c r="DD42" s="674">
        <v>407047</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597</v>
      </c>
      <c r="C43" s="663"/>
      <c r="D43" s="663"/>
      <c r="E43" s="663"/>
      <c r="F43" s="663"/>
      <c r="G43" s="663"/>
      <c r="H43" s="663"/>
      <c r="I43" s="663"/>
      <c r="J43" s="663"/>
      <c r="K43" s="663"/>
      <c r="L43" s="663"/>
      <c r="M43" s="663"/>
      <c r="N43" s="663"/>
      <c r="O43" s="663"/>
      <c r="P43" s="663"/>
      <c r="Q43" s="664"/>
      <c r="R43" s="665">
        <v>172913</v>
      </c>
      <c r="S43" s="666"/>
      <c r="T43" s="666"/>
      <c r="U43" s="666"/>
      <c r="V43" s="666"/>
      <c r="W43" s="666"/>
      <c r="X43" s="666"/>
      <c r="Y43" s="667"/>
      <c r="Z43" s="668">
        <v>1.8</v>
      </c>
      <c r="AA43" s="668"/>
      <c r="AB43" s="668"/>
      <c r="AC43" s="668"/>
      <c r="AD43" s="669" t="s">
        <v>554</v>
      </c>
      <c r="AE43" s="669"/>
      <c r="AF43" s="669"/>
      <c r="AG43" s="669"/>
      <c r="AH43" s="669"/>
      <c r="AI43" s="669"/>
      <c r="AJ43" s="669"/>
      <c r="AK43" s="669"/>
      <c r="AL43" s="670" t="s">
        <v>554</v>
      </c>
      <c r="AM43" s="671"/>
      <c r="AN43" s="671"/>
      <c r="AO43" s="672"/>
      <c r="BV43" s="219"/>
      <c r="BW43" s="219"/>
      <c r="BX43" s="219"/>
      <c r="BY43" s="219"/>
      <c r="BZ43" s="219"/>
      <c r="CA43" s="219"/>
      <c r="CB43" s="219"/>
      <c r="CD43" s="662" t="s">
        <v>598</v>
      </c>
      <c r="CE43" s="663"/>
      <c r="CF43" s="663"/>
      <c r="CG43" s="663"/>
      <c r="CH43" s="663"/>
      <c r="CI43" s="663"/>
      <c r="CJ43" s="663"/>
      <c r="CK43" s="663"/>
      <c r="CL43" s="663"/>
      <c r="CM43" s="663"/>
      <c r="CN43" s="663"/>
      <c r="CO43" s="663"/>
      <c r="CP43" s="663"/>
      <c r="CQ43" s="664"/>
      <c r="CR43" s="665">
        <v>10924</v>
      </c>
      <c r="CS43" s="699"/>
      <c r="CT43" s="699"/>
      <c r="CU43" s="699"/>
      <c r="CV43" s="699"/>
      <c r="CW43" s="699"/>
      <c r="CX43" s="699"/>
      <c r="CY43" s="700"/>
      <c r="CZ43" s="670">
        <v>0.1</v>
      </c>
      <c r="DA43" s="701"/>
      <c r="DB43" s="701"/>
      <c r="DC43" s="707"/>
      <c r="DD43" s="674">
        <v>10924</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599</v>
      </c>
      <c r="C44" s="710"/>
      <c r="D44" s="710"/>
      <c r="E44" s="710"/>
      <c r="F44" s="710"/>
      <c r="G44" s="710"/>
      <c r="H44" s="710"/>
      <c r="I44" s="710"/>
      <c r="J44" s="710"/>
      <c r="K44" s="710"/>
      <c r="L44" s="710"/>
      <c r="M44" s="710"/>
      <c r="N44" s="710"/>
      <c r="O44" s="710"/>
      <c r="P44" s="710"/>
      <c r="Q44" s="711"/>
      <c r="R44" s="759">
        <v>9621643</v>
      </c>
      <c r="S44" s="760"/>
      <c r="T44" s="760"/>
      <c r="U44" s="760"/>
      <c r="V44" s="760"/>
      <c r="W44" s="760"/>
      <c r="X44" s="760"/>
      <c r="Y44" s="761"/>
      <c r="Z44" s="762">
        <v>100</v>
      </c>
      <c r="AA44" s="762"/>
      <c r="AB44" s="762"/>
      <c r="AC44" s="762"/>
      <c r="AD44" s="763">
        <v>3653225</v>
      </c>
      <c r="AE44" s="763"/>
      <c r="AF44" s="763"/>
      <c r="AG44" s="763"/>
      <c r="AH44" s="763"/>
      <c r="AI44" s="763"/>
      <c r="AJ44" s="763"/>
      <c r="AK44" s="763"/>
      <c r="AL44" s="764">
        <v>100</v>
      </c>
      <c r="AM44" s="737"/>
      <c r="AN44" s="737"/>
      <c r="AO44" s="765"/>
      <c r="CD44" s="766" t="s">
        <v>279</v>
      </c>
      <c r="CE44" s="767"/>
      <c r="CF44" s="662" t="s">
        <v>600</v>
      </c>
      <c r="CG44" s="663"/>
      <c r="CH44" s="663"/>
      <c r="CI44" s="663"/>
      <c r="CJ44" s="663"/>
      <c r="CK44" s="663"/>
      <c r="CL44" s="663"/>
      <c r="CM44" s="663"/>
      <c r="CN44" s="663"/>
      <c r="CO44" s="663"/>
      <c r="CP44" s="663"/>
      <c r="CQ44" s="664"/>
      <c r="CR44" s="665">
        <v>2931401</v>
      </c>
      <c r="CS44" s="666"/>
      <c r="CT44" s="666"/>
      <c r="CU44" s="666"/>
      <c r="CV44" s="666"/>
      <c r="CW44" s="666"/>
      <c r="CX44" s="666"/>
      <c r="CY44" s="667"/>
      <c r="CZ44" s="670">
        <v>31.7</v>
      </c>
      <c r="DA44" s="671"/>
      <c r="DB44" s="671"/>
      <c r="DC44" s="683"/>
      <c r="DD44" s="674">
        <v>407047</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601</v>
      </c>
      <c r="CG45" s="663"/>
      <c r="CH45" s="663"/>
      <c r="CI45" s="663"/>
      <c r="CJ45" s="663"/>
      <c r="CK45" s="663"/>
      <c r="CL45" s="663"/>
      <c r="CM45" s="663"/>
      <c r="CN45" s="663"/>
      <c r="CO45" s="663"/>
      <c r="CP45" s="663"/>
      <c r="CQ45" s="664"/>
      <c r="CR45" s="665">
        <v>1944266</v>
      </c>
      <c r="CS45" s="699"/>
      <c r="CT45" s="699"/>
      <c r="CU45" s="699"/>
      <c r="CV45" s="699"/>
      <c r="CW45" s="699"/>
      <c r="CX45" s="699"/>
      <c r="CY45" s="700"/>
      <c r="CZ45" s="670">
        <v>21</v>
      </c>
      <c r="DA45" s="701"/>
      <c r="DB45" s="701"/>
      <c r="DC45" s="707"/>
      <c r="DD45" s="674">
        <v>211861</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310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602</v>
      </c>
      <c r="CG46" s="663"/>
      <c r="CH46" s="663"/>
      <c r="CI46" s="663"/>
      <c r="CJ46" s="663"/>
      <c r="CK46" s="663"/>
      <c r="CL46" s="663"/>
      <c r="CM46" s="663"/>
      <c r="CN46" s="663"/>
      <c r="CO46" s="663"/>
      <c r="CP46" s="663"/>
      <c r="CQ46" s="664"/>
      <c r="CR46" s="665">
        <v>987135</v>
      </c>
      <c r="CS46" s="666"/>
      <c r="CT46" s="666"/>
      <c r="CU46" s="666"/>
      <c r="CV46" s="666"/>
      <c r="CW46" s="666"/>
      <c r="CX46" s="666"/>
      <c r="CY46" s="667"/>
      <c r="CZ46" s="670">
        <v>10.7</v>
      </c>
      <c r="DA46" s="671"/>
      <c r="DB46" s="671"/>
      <c r="DC46" s="683"/>
      <c r="DD46" s="674">
        <v>195186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311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603</v>
      </c>
      <c r="CG47" s="663"/>
      <c r="CH47" s="663"/>
      <c r="CI47" s="663"/>
      <c r="CJ47" s="663"/>
      <c r="CK47" s="663"/>
      <c r="CL47" s="663"/>
      <c r="CM47" s="663"/>
      <c r="CN47" s="663"/>
      <c r="CO47" s="663"/>
      <c r="CP47" s="663"/>
      <c r="CQ47" s="664"/>
      <c r="CR47" s="665" t="s">
        <v>554</v>
      </c>
      <c r="CS47" s="699"/>
      <c r="CT47" s="699"/>
      <c r="CU47" s="699"/>
      <c r="CV47" s="699"/>
      <c r="CW47" s="699"/>
      <c r="CX47" s="699"/>
      <c r="CY47" s="700"/>
      <c r="CZ47" s="670" t="s">
        <v>554</v>
      </c>
      <c r="DA47" s="701"/>
      <c r="DB47" s="701"/>
      <c r="DC47" s="707"/>
      <c r="DD47" s="674" t="s">
        <v>127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312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604</v>
      </c>
      <c r="CG48" s="663"/>
      <c r="CH48" s="663"/>
      <c r="CI48" s="663"/>
      <c r="CJ48" s="663"/>
      <c r="CK48" s="663"/>
      <c r="CL48" s="663"/>
      <c r="CM48" s="663"/>
      <c r="CN48" s="663"/>
      <c r="CO48" s="663"/>
      <c r="CP48" s="663"/>
      <c r="CQ48" s="664"/>
      <c r="CR48" s="665" t="s">
        <v>554</v>
      </c>
      <c r="CS48" s="666"/>
      <c r="CT48" s="666"/>
      <c r="CU48" s="666"/>
      <c r="CV48" s="666"/>
      <c r="CW48" s="666"/>
      <c r="CX48" s="666"/>
      <c r="CY48" s="667"/>
      <c r="CZ48" s="670" t="s">
        <v>552</v>
      </c>
      <c r="DA48" s="671"/>
      <c r="DB48" s="671"/>
      <c r="DC48" s="683"/>
      <c r="DD48" s="674" t="s">
        <v>552</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605</v>
      </c>
      <c r="CE49" s="710"/>
      <c r="CF49" s="710"/>
      <c r="CG49" s="710"/>
      <c r="CH49" s="710"/>
      <c r="CI49" s="710"/>
      <c r="CJ49" s="710"/>
      <c r="CK49" s="710"/>
      <c r="CL49" s="710"/>
      <c r="CM49" s="710"/>
      <c r="CN49" s="710"/>
      <c r="CO49" s="710"/>
      <c r="CP49" s="710"/>
      <c r="CQ49" s="711"/>
      <c r="CR49" s="759">
        <v>9254458</v>
      </c>
      <c r="CS49" s="736"/>
      <c r="CT49" s="736"/>
      <c r="CU49" s="736"/>
      <c r="CV49" s="736"/>
      <c r="CW49" s="736"/>
      <c r="CX49" s="736"/>
      <c r="CY49" s="773"/>
      <c r="CZ49" s="764">
        <v>100</v>
      </c>
      <c r="DA49" s="774"/>
      <c r="DB49" s="774"/>
      <c r="DC49" s="775"/>
      <c r="DD49" s="776">
        <v>4401819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8NjrHQN0K3OVf7o0OLzel45Li5wB0++hkMrd++QtW2/bnqp5cjUV/sjqbO7XGV8DJ44qYawr91j/Zv7kG9KKyw==" saltValue="6LsWyOtb6PHPyGoZZhaz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313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314</v>
      </c>
      <c r="DK2" s="1156"/>
      <c r="DL2" s="1156"/>
      <c r="DM2" s="1156"/>
      <c r="DN2" s="1156"/>
      <c r="DO2" s="1157"/>
      <c r="DP2" s="224"/>
      <c r="DQ2" s="1155" t="s">
        <v>315</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316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317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318</v>
      </c>
      <c r="B5" s="1060"/>
      <c r="C5" s="1060"/>
      <c r="D5" s="1060"/>
      <c r="E5" s="1060"/>
      <c r="F5" s="1060"/>
      <c r="G5" s="1060"/>
      <c r="H5" s="1060"/>
      <c r="I5" s="1060"/>
      <c r="J5" s="1060"/>
      <c r="K5" s="1060"/>
      <c r="L5" s="1060"/>
      <c r="M5" s="1060"/>
      <c r="N5" s="1060"/>
      <c r="O5" s="1060"/>
      <c r="P5" s="1061"/>
      <c r="Q5" s="1065" t="s">
        <v>319</v>
      </c>
      <c r="R5" s="1066"/>
      <c r="S5" s="1066"/>
      <c r="T5" s="1066"/>
      <c r="U5" s="1067"/>
      <c r="V5" s="1065" t="s">
        <v>320</v>
      </c>
      <c r="W5" s="1066"/>
      <c r="X5" s="1066"/>
      <c r="Y5" s="1066"/>
      <c r="Z5" s="1067"/>
      <c r="AA5" s="1065" t="s">
        <v>321</v>
      </c>
      <c r="AB5" s="1066"/>
      <c r="AC5" s="1066"/>
      <c r="AD5" s="1066"/>
      <c r="AE5" s="1066"/>
      <c r="AF5" s="1158" t="s">
        <v>322</v>
      </c>
      <c r="AG5" s="1066"/>
      <c r="AH5" s="1066"/>
      <c r="AI5" s="1066"/>
      <c r="AJ5" s="1079"/>
      <c r="AK5" s="1066" t="s">
        <v>323</v>
      </c>
      <c r="AL5" s="1066"/>
      <c r="AM5" s="1066"/>
      <c r="AN5" s="1066"/>
      <c r="AO5" s="1067"/>
      <c r="AP5" s="1065" t="s">
        <v>324</v>
      </c>
      <c r="AQ5" s="1066"/>
      <c r="AR5" s="1066"/>
      <c r="AS5" s="1066"/>
      <c r="AT5" s="1067"/>
      <c r="AU5" s="1065" t="s">
        <v>325</v>
      </c>
      <c r="AV5" s="1066"/>
      <c r="AW5" s="1066"/>
      <c r="AX5" s="1066"/>
      <c r="AY5" s="1079"/>
      <c r="AZ5" s="228"/>
      <c r="BA5" s="228"/>
      <c r="BB5" s="228"/>
      <c r="BC5" s="228"/>
      <c r="BD5" s="228"/>
      <c r="BE5" s="229"/>
      <c r="BF5" s="229"/>
      <c r="BG5" s="229"/>
      <c r="BH5" s="229"/>
      <c r="BI5" s="229"/>
      <c r="BJ5" s="229"/>
      <c r="BK5" s="229"/>
      <c r="BL5" s="229"/>
      <c r="BM5" s="229"/>
      <c r="BN5" s="229"/>
      <c r="BO5" s="229"/>
      <c r="BP5" s="229"/>
      <c r="BQ5" s="1059" t="s">
        <v>326</v>
      </c>
      <c r="BR5" s="1060"/>
      <c r="BS5" s="1060"/>
      <c r="BT5" s="1060"/>
      <c r="BU5" s="1060"/>
      <c r="BV5" s="1060"/>
      <c r="BW5" s="1060"/>
      <c r="BX5" s="1060"/>
      <c r="BY5" s="1060"/>
      <c r="BZ5" s="1060"/>
      <c r="CA5" s="1060"/>
      <c r="CB5" s="1060"/>
      <c r="CC5" s="1060"/>
      <c r="CD5" s="1060"/>
      <c r="CE5" s="1060"/>
      <c r="CF5" s="1060"/>
      <c r="CG5" s="1061"/>
      <c r="CH5" s="1065" t="s">
        <v>327</v>
      </c>
      <c r="CI5" s="1066"/>
      <c r="CJ5" s="1066"/>
      <c r="CK5" s="1066"/>
      <c r="CL5" s="1067"/>
      <c r="CM5" s="1065" t="s">
        <v>328</v>
      </c>
      <c r="CN5" s="1066"/>
      <c r="CO5" s="1066"/>
      <c r="CP5" s="1066"/>
      <c r="CQ5" s="1067"/>
      <c r="CR5" s="1065" t="s">
        <v>329</v>
      </c>
      <c r="CS5" s="1066"/>
      <c r="CT5" s="1066"/>
      <c r="CU5" s="1066"/>
      <c r="CV5" s="1067"/>
      <c r="CW5" s="1065" t="s">
        <v>330</v>
      </c>
      <c r="CX5" s="1066"/>
      <c r="CY5" s="1066"/>
      <c r="CZ5" s="1066"/>
      <c r="DA5" s="1067"/>
      <c r="DB5" s="1065" t="s">
        <v>331</v>
      </c>
      <c r="DC5" s="1066"/>
      <c r="DD5" s="1066"/>
      <c r="DE5" s="1066"/>
      <c r="DF5" s="1067"/>
      <c r="DG5" s="1148" t="s">
        <v>332</v>
      </c>
      <c r="DH5" s="1149"/>
      <c r="DI5" s="1149"/>
      <c r="DJ5" s="1149"/>
      <c r="DK5" s="1150"/>
      <c r="DL5" s="1148" t="s">
        <v>333</v>
      </c>
      <c r="DM5" s="1149"/>
      <c r="DN5" s="1149"/>
      <c r="DO5" s="1149"/>
      <c r="DP5" s="1150"/>
      <c r="DQ5" s="1065" t="s">
        <v>334</v>
      </c>
      <c r="DR5" s="1066"/>
      <c r="DS5" s="1066"/>
      <c r="DT5" s="1066"/>
      <c r="DU5" s="1067"/>
      <c r="DV5" s="1065" t="s">
        <v>325</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thickBot="1" x14ac:dyDescent="0.2">
      <c r="A7" s="232">
        <v>1</v>
      </c>
      <c r="B7" s="1111" t="s">
        <v>335</v>
      </c>
      <c r="C7" s="1112"/>
      <c r="D7" s="1112"/>
      <c r="E7" s="1112"/>
      <c r="F7" s="1112"/>
      <c r="G7" s="1112"/>
      <c r="H7" s="1112"/>
      <c r="I7" s="1112"/>
      <c r="J7" s="1112"/>
      <c r="K7" s="1112"/>
      <c r="L7" s="1112"/>
      <c r="M7" s="1112"/>
      <c r="N7" s="1112"/>
      <c r="O7" s="1112"/>
      <c r="P7" s="1113"/>
      <c r="Q7" s="1166">
        <v>9621</v>
      </c>
      <c r="R7" s="1167"/>
      <c r="S7" s="1167"/>
      <c r="T7" s="1167"/>
      <c r="U7" s="1167"/>
      <c r="V7" s="1167">
        <v>9254</v>
      </c>
      <c r="W7" s="1167"/>
      <c r="X7" s="1167"/>
      <c r="Y7" s="1167"/>
      <c r="Z7" s="1167"/>
      <c r="AA7" s="1167">
        <v>367</v>
      </c>
      <c r="AB7" s="1167"/>
      <c r="AC7" s="1167"/>
      <c r="AD7" s="1167"/>
      <c r="AE7" s="1168"/>
      <c r="AF7" s="1169">
        <v>289</v>
      </c>
      <c r="AG7" s="1170"/>
      <c r="AH7" s="1170"/>
      <c r="AI7" s="1170"/>
      <c r="AJ7" s="1171"/>
      <c r="AK7" s="1172">
        <v>317</v>
      </c>
      <c r="AL7" s="1173"/>
      <c r="AM7" s="1173"/>
      <c r="AN7" s="1173"/>
      <c r="AO7" s="1173"/>
      <c r="AP7" s="1173">
        <v>6237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537</v>
      </c>
      <c r="BS7" s="1163" t="s">
        <v>538</v>
      </c>
      <c r="BT7" s="1164"/>
      <c r="BU7" s="1164"/>
      <c r="BV7" s="1164"/>
      <c r="BW7" s="1164"/>
      <c r="BX7" s="1164"/>
      <c r="BY7" s="1164"/>
      <c r="BZ7" s="1164"/>
      <c r="CA7" s="1164"/>
      <c r="CB7" s="1164"/>
      <c r="CC7" s="1164"/>
      <c r="CD7" s="1164"/>
      <c r="CE7" s="1164"/>
      <c r="CF7" s="1164"/>
      <c r="CG7" s="1176"/>
      <c r="CH7" s="1160" t="s">
        <v>466</v>
      </c>
      <c r="CI7" s="1161"/>
      <c r="CJ7" s="1161"/>
      <c r="CK7" s="1161"/>
      <c r="CL7" s="1162"/>
      <c r="CM7" s="1160">
        <v>7</v>
      </c>
      <c r="CN7" s="1161"/>
      <c r="CO7" s="1161"/>
      <c r="CP7" s="1161"/>
      <c r="CQ7" s="1162"/>
      <c r="CR7" s="1160">
        <v>5</v>
      </c>
      <c r="CS7" s="1161"/>
      <c r="CT7" s="1161"/>
      <c r="CU7" s="1161"/>
      <c r="CV7" s="1162"/>
      <c r="CW7" s="1160" t="s">
        <v>466</v>
      </c>
      <c r="CX7" s="1161"/>
      <c r="CY7" s="1161"/>
      <c r="CZ7" s="1161"/>
      <c r="DA7" s="1162"/>
      <c r="DB7" s="1160" t="s">
        <v>466</v>
      </c>
      <c r="DC7" s="1161"/>
      <c r="DD7" s="1161"/>
      <c r="DE7" s="1161"/>
      <c r="DF7" s="1162"/>
      <c r="DG7" s="1160" t="s">
        <v>466</v>
      </c>
      <c r="DH7" s="1161"/>
      <c r="DI7" s="1161"/>
      <c r="DJ7" s="1161"/>
      <c r="DK7" s="1162"/>
      <c r="DL7" s="1160" t="s">
        <v>466</v>
      </c>
      <c r="DM7" s="1161"/>
      <c r="DN7" s="1161"/>
      <c r="DO7" s="1161"/>
      <c r="DP7" s="1162"/>
      <c r="DQ7" s="1160" t="s">
        <v>466</v>
      </c>
      <c r="DR7" s="1161"/>
      <c r="DS7" s="1161"/>
      <c r="DT7" s="1161"/>
      <c r="DU7" s="1162"/>
      <c r="DV7" s="1163"/>
      <c r="DW7" s="1164"/>
      <c r="DX7" s="1164"/>
      <c r="DY7" s="1164"/>
      <c r="DZ7" s="1165"/>
      <c r="EA7" s="230"/>
    </row>
    <row r="8" spans="1:131" s="231" customFormat="1" ht="26.25" hidden="1"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hidden="1"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hidden="1"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hidden="1"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hidden="1"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hidden="1"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hidden="1"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hidden="1"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hidden="1"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hidden="1"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hidden="1"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hidden="1"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hidden="1"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hidden="1"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336</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337</v>
      </c>
      <c r="B23" s="1001" t="s">
        <v>338</v>
      </c>
      <c r="C23" s="1002"/>
      <c r="D23" s="1002"/>
      <c r="E23" s="1002"/>
      <c r="F23" s="1002"/>
      <c r="G23" s="1002"/>
      <c r="H23" s="1002"/>
      <c r="I23" s="1002"/>
      <c r="J23" s="1002"/>
      <c r="K23" s="1002"/>
      <c r="L23" s="1002"/>
      <c r="M23" s="1002"/>
      <c r="N23" s="1002"/>
      <c r="O23" s="1002"/>
      <c r="P23" s="1012"/>
      <c r="Q23" s="1131">
        <v>9621</v>
      </c>
      <c r="R23" s="1125"/>
      <c r="S23" s="1125"/>
      <c r="T23" s="1125"/>
      <c r="U23" s="1125"/>
      <c r="V23" s="1125">
        <v>9254</v>
      </c>
      <c r="W23" s="1125"/>
      <c r="X23" s="1125"/>
      <c r="Y23" s="1125"/>
      <c r="Z23" s="1125"/>
      <c r="AA23" s="1125">
        <v>367</v>
      </c>
      <c r="AB23" s="1125"/>
      <c r="AC23" s="1125"/>
      <c r="AD23" s="1125"/>
      <c r="AE23" s="1132"/>
      <c r="AF23" s="1133">
        <v>289</v>
      </c>
      <c r="AG23" s="1125"/>
      <c r="AH23" s="1125"/>
      <c r="AI23" s="1125"/>
      <c r="AJ23" s="1134"/>
      <c r="AK23" s="1135"/>
      <c r="AL23" s="1136"/>
      <c r="AM23" s="1136"/>
      <c r="AN23" s="1136"/>
      <c r="AO23" s="1136"/>
      <c r="AP23" s="1125">
        <v>6237</v>
      </c>
      <c r="AQ23" s="1125"/>
      <c r="AR23" s="1125"/>
      <c r="AS23" s="1125"/>
      <c r="AT23" s="1125"/>
      <c r="AU23" s="1126"/>
      <c r="AV23" s="1126"/>
      <c r="AW23" s="1126"/>
      <c r="AX23" s="1126"/>
      <c r="AY23" s="1127"/>
      <c r="AZ23" s="1128" t="s">
        <v>339</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340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341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318</v>
      </c>
      <c r="B26" s="1060"/>
      <c r="C26" s="1060"/>
      <c r="D26" s="1060"/>
      <c r="E26" s="1060"/>
      <c r="F26" s="1060"/>
      <c r="G26" s="1060"/>
      <c r="H26" s="1060"/>
      <c r="I26" s="1060"/>
      <c r="J26" s="1060"/>
      <c r="K26" s="1060"/>
      <c r="L26" s="1060"/>
      <c r="M26" s="1060"/>
      <c r="N26" s="1060"/>
      <c r="O26" s="1060"/>
      <c r="P26" s="1061"/>
      <c r="Q26" s="1065" t="s">
        <v>342</v>
      </c>
      <c r="R26" s="1066"/>
      <c r="S26" s="1066"/>
      <c r="T26" s="1066"/>
      <c r="U26" s="1067"/>
      <c r="V26" s="1065" t="s">
        <v>343</v>
      </c>
      <c r="W26" s="1066"/>
      <c r="X26" s="1066"/>
      <c r="Y26" s="1066"/>
      <c r="Z26" s="1067"/>
      <c r="AA26" s="1065" t="s">
        <v>344</v>
      </c>
      <c r="AB26" s="1066"/>
      <c r="AC26" s="1066"/>
      <c r="AD26" s="1066"/>
      <c r="AE26" s="1066"/>
      <c r="AF26" s="1119" t="s">
        <v>345</v>
      </c>
      <c r="AG26" s="1072"/>
      <c r="AH26" s="1072"/>
      <c r="AI26" s="1072"/>
      <c r="AJ26" s="1120"/>
      <c r="AK26" s="1066" t="s">
        <v>346</v>
      </c>
      <c r="AL26" s="1066"/>
      <c r="AM26" s="1066"/>
      <c r="AN26" s="1066"/>
      <c r="AO26" s="1067"/>
      <c r="AP26" s="1065" t="s">
        <v>347</v>
      </c>
      <c r="AQ26" s="1066"/>
      <c r="AR26" s="1066"/>
      <c r="AS26" s="1066"/>
      <c r="AT26" s="1067"/>
      <c r="AU26" s="1065" t="s">
        <v>348</v>
      </c>
      <c r="AV26" s="1066"/>
      <c r="AW26" s="1066"/>
      <c r="AX26" s="1066"/>
      <c r="AY26" s="1067"/>
      <c r="AZ26" s="1065" t="s">
        <v>349</v>
      </c>
      <c r="BA26" s="1066"/>
      <c r="BB26" s="1066"/>
      <c r="BC26" s="1066"/>
      <c r="BD26" s="1067"/>
      <c r="BE26" s="1065" t="s">
        <v>325</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350</v>
      </c>
      <c r="C28" s="1112"/>
      <c r="D28" s="1112"/>
      <c r="E28" s="1112"/>
      <c r="F28" s="1112"/>
      <c r="G28" s="1112"/>
      <c r="H28" s="1112"/>
      <c r="I28" s="1112"/>
      <c r="J28" s="1112"/>
      <c r="K28" s="1112"/>
      <c r="L28" s="1112"/>
      <c r="M28" s="1112"/>
      <c r="N28" s="1112"/>
      <c r="O28" s="1112"/>
      <c r="P28" s="1113"/>
      <c r="Q28" s="1114">
        <v>150</v>
      </c>
      <c r="R28" s="1115"/>
      <c r="S28" s="1115"/>
      <c r="T28" s="1115"/>
      <c r="U28" s="1115"/>
      <c r="V28" s="1115">
        <v>141</v>
      </c>
      <c r="W28" s="1115"/>
      <c r="X28" s="1115"/>
      <c r="Y28" s="1115"/>
      <c r="Z28" s="1115"/>
      <c r="AA28" s="1115">
        <v>9</v>
      </c>
      <c r="AB28" s="1115"/>
      <c r="AC28" s="1115"/>
      <c r="AD28" s="1115"/>
      <c r="AE28" s="1116"/>
      <c r="AF28" s="1117">
        <v>9</v>
      </c>
      <c r="AG28" s="1115"/>
      <c r="AH28" s="1115"/>
      <c r="AI28" s="1115"/>
      <c r="AJ28" s="1118"/>
      <c r="AK28" s="1106">
        <v>15</v>
      </c>
      <c r="AL28" s="1107"/>
      <c r="AM28" s="1107"/>
      <c r="AN28" s="1107"/>
      <c r="AO28" s="1107"/>
      <c r="AP28" s="1107">
        <v>17</v>
      </c>
      <c r="AQ28" s="1107"/>
      <c r="AR28" s="1107"/>
      <c r="AS28" s="1107"/>
      <c r="AT28" s="1107"/>
      <c r="AU28" s="1107" t="s">
        <v>466</v>
      </c>
      <c r="AV28" s="1107"/>
      <c r="AW28" s="1107"/>
      <c r="AX28" s="1107"/>
      <c r="AY28" s="1107"/>
      <c r="AZ28" s="1108" t="s">
        <v>466</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351</v>
      </c>
      <c r="C29" s="1095"/>
      <c r="D29" s="1095"/>
      <c r="E29" s="1095"/>
      <c r="F29" s="1095"/>
      <c r="G29" s="1095"/>
      <c r="H29" s="1095"/>
      <c r="I29" s="1095"/>
      <c r="J29" s="1095"/>
      <c r="K29" s="1095"/>
      <c r="L29" s="1095"/>
      <c r="M29" s="1095"/>
      <c r="N29" s="1095"/>
      <c r="O29" s="1095"/>
      <c r="P29" s="1096"/>
      <c r="Q29" s="1102">
        <v>141</v>
      </c>
      <c r="R29" s="1103"/>
      <c r="S29" s="1103"/>
      <c r="T29" s="1103"/>
      <c r="U29" s="1103"/>
      <c r="V29" s="1103">
        <v>165</v>
      </c>
      <c r="W29" s="1103"/>
      <c r="X29" s="1103"/>
      <c r="Y29" s="1103"/>
      <c r="Z29" s="1103"/>
      <c r="AA29" s="1103">
        <v>-24</v>
      </c>
      <c r="AB29" s="1103"/>
      <c r="AC29" s="1103"/>
      <c r="AD29" s="1103"/>
      <c r="AE29" s="1104"/>
      <c r="AF29" s="1099">
        <v>40</v>
      </c>
      <c r="AG29" s="1100"/>
      <c r="AH29" s="1100"/>
      <c r="AI29" s="1100"/>
      <c r="AJ29" s="1101"/>
      <c r="AK29" s="1044">
        <v>90</v>
      </c>
      <c r="AL29" s="1035"/>
      <c r="AM29" s="1035"/>
      <c r="AN29" s="1035"/>
      <c r="AO29" s="1035"/>
      <c r="AP29" s="1035">
        <v>642</v>
      </c>
      <c r="AQ29" s="1035"/>
      <c r="AR29" s="1035"/>
      <c r="AS29" s="1035"/>
      <c r="AT29" s="1035"/>
      <c r="AU29" s="1035">
        <v>497</v>
      </c>
      <c r="AV29" s="1035"/>
      <c r="AW29" s="1035"/>
      <c r="AX29" s="1035"/>
      <c r="AY29" s="1035"/>
      <c r="AZ29" s="1105" t="s">
        <v>466</v>
      </c>
      <c r="BA29" s="1105"/>
      <c r="BB29" s="1105"/>
      <c r="BC29" s="1105"/>
      <c r="BD29" s="1105"/>
      <c r="BE29" s="1036" t="s">
        <v>352</v>
      </c>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thickBot="1" x14ac:dyDescent="0.2">
      <c r="A30" s="238">
        <v>3</v>
      </c>
      <c r="B30" s="1094" t="s">
        <v>353</v>
      </c>
      <c r="C30" s="1095"/>
      <c r="D30" s="1095"/>
      <c r="E30" s="1095"/>
      <c r="F30" s="1095"/>
      <c r="G30" s="1095"/>
      <c r="H30" s="1095"/>
      <c r="I30" s="1095"/>
      <c r="J30" s="1095"/>
      <c r="K30" s="1095"/>
      <c r="L30" s="1095"/>
      <c r="M30" s="1095"/>
      <c r="N30" s="1095"/>
      <c r="O30" s="1095"/>
      <c r="P30" s="1096"/>
      <c r="Q30" s="1102">
        <v>305</v>
      </c>
      <c r="R30" s="1103"/>
      <c r="S30" s="1103"/>
      <c r="T30" s="1103"/>
      <c r="U30" s="1103"/>
      <c r="V30" s="1103">
        <v>239</v>
      </c>
      <c r="W30" s="1103"/>
      <c r="X30" s="1103"/>
      <c r="Y30" s="1103"/>
      <c r="Z30" s="1103"/>
      <c r="AA30" s="1103">
        <v>66</v>
      </c>
      <c r="AB30" s="1103"/>
      <c r="AC30" s="1103"/>
      <c r="AD30" s="1103"/>
      <c r="AE30" s="1104"/>
      <c r="AF30" s="1099">
        <v>35</v>
      </c>
      <c r="AG30" s="1100"/>
      <c r="AH30" s="1100"/>
      <c r="AI30" s="1100"/>
      <c r="AJ30" s="1101"/>
      <c r="AK30" s="1044">
        <v>139</v>
      </c>
      <c r="AL30" s="1035"/>
      <c r="AM30" s="1035"/>
      <c r="AN30" s="1035"/>
      <c r="AO30" s="1035"/>
      <c r="AP30" s="1035">
        <v>644</v>
      </c>
      <c r="AQ30" s="1035"/>
      <c r="AR30" s="1035"/>
      <c r="AS30" s="1035"/>
      <c r="AT30" s="1035"/>
      <c r="AU30" s="1035">
        <v>576</v>
      </c>
      <c r="AV30" s="1035"/>
      <c r="AW30" s="1035"/>
      <c r="AX30" s="1035"/>
      <c r="AY30" s="1035"/>
      <c r="AZ30" s="1105" t="s">
        <v>466</v>
      </c>
      <c r="BA30" s="1105"/>
      <c r="BB30" s="1105"/>
      <c r="BC30" s="1105"/>
      <c r="BD30" s="1105"/>
      <c r="BE30" s="1036" t="s">
        <v>354</v>
      </c>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hidden="1" customHeight="1" x14ac:dyDescent="0.15">
      <c r="A31" s="238">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hidden="1" customHeight="1" x14ac:dyDescent="0.15">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hidden="1"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hidden="1"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hidden="1"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hidden="1"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hidden="1"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hidden="1"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hidden="1"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hidden="1"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hidden="1"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hidden="1"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hidden="1"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hidden="1"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hidden="1"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hidden="1"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hidden="1"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hidden="1"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hidden="1"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hidden="1"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hidden="1"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hidden="1"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hidden="1"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hidden="1"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hidden="1"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hidden="1"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hidden="1"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hidden="1"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hidden="1"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hidden="1"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hidden="1"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355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337</v>
      </c>
      <c r="B63" s="1001" t="s">
        <v>356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84</v>
      </c>
      <c r="AG63" s="1023"/>
      <c r="AH63" s="1023"/>
      <c r="AI63" s="1023"/>
      <c r="AJ63" s="1086"/>
      <c r="AK63" s="1087"/>
      <c r="AL63" s="1027"/>
      <c r="AM63" s="1027"/>
      <c r="AN63" s="1027"/>
      <c r="AO63" s="1027"/>
      <c r="AP63" s="1023">
        <v>1303</v>
      </c>
      <c r="AQ63" s="1023"/>
      <c r="AR63" s="1023"/>
      <c r="AS63" s="1023"/>
      <c r="AT63" s="1023"/>
      <c r="AU63" s="1023">
        <v>1073</v>
      </c>
      <c r="AV63" s="1023"/>
      <c r="AW63" s="1023"/>
      <c r="AX63" s="1023"/>
      <c r="AY63" s="1023"/>
      <c r="AZ63" s="1081"/>
      <c r="BA63" s="1081"/>
      <c r="BB63" s="1081"/>
      <c r="BC63" s="1081"/>
      <c r="BD63" s="1081"/>
      <c r="BE63" s="1024"/>
      <c r="BF63" s="1024"/>
      <c r="BG63" s="1024"/>
      <c r="BH63" s="1024"/>
      <c r="BI63" s="1025"/>
      <c r="BJ63" s="1082" t="s">
        <v>357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358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359</v>
      </c>
      <c r="B66" s="1060"/>
      <c r="C66" s="1060"/>
      <c r="D66" s="1060"/>
      <c r="E66" s="1060"/>
      <c r="F66" s="1060"/>
      <c r="G66" s="1060"/>
      <c r="H66" s="1060"/>
      <c r="I66" s="1060"/>
      <c r="J66" s="1060"/>
      <c r="K66" s="1060"/>
      <c r="L66" s="1060"/>
      <c r="M66" s="1060"/>
      <c r="N66" s="1060"/>
      <c r="O66" s="1060"/>
      <c r="P66" s="1061"/>
      <c r="Q66" s="1065" t="s">
        <v>360</v>
      </c>
      <c r="R66" s="1066"/>
      <c r="S66" s="1066"/>
      <c r="T66" s="1066"/>
      <c r="U66" s="1067"/>
      <c r="V66" s="1065" t="s">
        <v>343</v>
      </c>
      <c r="W66" s="1066"/>
      <c r="X66" s="1066"/>
      <c r="Y66" s="1066"/>
      <c r="Z66" s="1067"/>
      <c r="AA66" s="1065" t="s">
        <v>344</v>
      </c>
      <c r="AB66" s="1066"/>
      <c r="AC66" s="1066"/>
      <c r="AD66" s="1066"/>
      <c r="AE66" s="1067"/>
      <c r="AF66" s="1071" t="s">
        <v>361</v>
      </c>
      <c r="AG66" s="1072"/>
      <c r="AH66" s="1072"/>
      <c r="AI66" s="1072"/>
      <c r="AJ66" s="1073"/>
      <c r="AK66" s="1065" t="s">
        <v>362</v>
      </c>
      <c r="AL66" s="1060"/>
      <c r="AM66" s="1060"/>
      <c r="AN66" s="1060"/>
      <c r="AO66" s="1061"/>
      <c r="AP66" s="1065" t="s">
        <v>347</v>
      </c>
      <c r="AQ66" s="1066"/>
      <c r="AR66" s="1066"/>
      <c r="AS66" s="1066"/>
      <c r="AT66" s="1067"/>
      <c r="AU66" s="1065" t="s">
        <v>363</v>
      </c>
      <c r="AV66" s="1066"/>
      <c r="AW66" s="1066"/>
      <c r="AX66" s="1066"/>
      <c r="AY66" s="1067"/>
      <c r="AZ66" s="1065" t="s">
        <v>325</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528</v>
      </c>
      <c r="C68" s="1050"/>
      <c r="D68" s="1050"/>
      <c r="E68" s="1050"/>
      <c r="F68" s="1050"/>
      <c r="G68" s="1050"/>
      <c r="H68" s="1050"/>
      <c r="I68" s="1050"/>
      <c r="J68" s="1050"/>
      <c r="K68" s="1050"/>
      <c r="L68" s="1050"/>
      <c r="M68" s="1050"/>
      <c r="N68" s="1050"/>
      <c r="O68" s="1050"/>
      <c r="P68" s="1051"/>
      <c r="Q68" s="1052">
        <v>353</v>
      </c>
      <c r="R68" s="1046"/>
      <c r="S68" s="1046"/>
      <c r="T68" s="1046"/>
      <c r="U68" s="1046"/>
      <c r="V68" s="1046">
        <v>343</v>
      </c>
      <c r="W68" s="1046"/>
      <c r="X68" s="1046"/>
      <c r="Y68" s="1046"/>
      <c r="Z68" s="1046"/>
      <c r="AA68" s="1046">
        <v>10</v>
      </c>
      <c r="AB68" s="1046"/>
      <c r="AC68" s="1046"/>
      <c r="AD68" s="1046"/>
      <c r="AE68" s="1046"/>
      <c r="AF68" s="1046">
        <v>10</v>
      </c>
      <c r="AG68" s="1046"/>
      <c r="AH68" s="1046"/>
      <c r="AI68" s="1046"/>
      <c r="AJ68" s="1046"/>
      <c r="AK68" s="1046" t="s">
        <v>466</v>
      </c>
      <c r="AL68" s="1046"/>
      <c r="AM68" s="1046"/>
      <c r="AN68" s="1046"/>
      <c r="AO68" s="1046"/>
      <c r="AP68" s="1046">
        <v>156</v>
      </c>
      <c r="AQ68" s="1046"/>
      <c r="AR68" s="1046"/>
      <c r="AS68" s="1046"/>
      <c r="AT68" s="1046"/>
      <c r="AU68" s="1046">
        <v>87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529</v>
      </c>
      <c r="C69" s="1039"/>
      <c r="D69" s="1039"/>
      <c r="E69" s="1039"/>
      <c r="F69" s="1039"/>
      <c r="G69" s="1039"/>
      <c r="H69" s="1039"/>
      <c r="I69" s="1039"/>
      <c r="J69" s="1039"/>
      <c r="K69" s="1039"/>
      <c r="L69" s="1039"/>
      <c r="M69" s="1039"/>
      <c r="N69" s="1039"/>
      <c r="O69" s="1039"/>
      <c r="P69" s="1040"/>
      <c r="Q69" s="1041">
        <v>45</v>
      </c>
      <c r="R69" s="1035"/>
      <c r="S69" s="1035"/>
      <c r="T69" s="1035"/>
      <c r="U69" s="1035"/>
      <c r="V69" s="1035">
        <v>43</v>
      </c>
      <c r="W69" s="1035"/>
      <c r="X69" s="1035"/>
      <c r="Y69" s="1035"/>
      <c r="Z69" s="1035"/>
      <c r="AA69" s="1035">
        <v>2</v>
      </c>
      <c r="AB69" s="1035"/>
      <c r="AC69" s="1035"/>
      <c r="AD69" s="1035"/>
      <c r="AE69" s="1035"/>
      <c r="AF69" s="1035">
        <v>2</v>
      </c>
      <c r="AG69" s="1035"/>
      <c r="AH69" s="1035"/>
      <c r="AI69" s="1035"/>
      <c r="AJ69" s="1035"/>
      <c r="AK69" s="1035" t="s">
        <v>466</v>
      </c>
      <c r="AL69" s="1035"/>
      <c r="AM69" s="1035"/>
      <c r="AN69" s="1035"/>
      <c r="AO69" s="1035"/>
      <c r="AP69" s="1035" t="s">
        <v>466</v>
      </c>
      <c r="AQ69" s="1035"/>
      <c r="AR69" s="1035"/>
      <c r="AS69" s="1035"/>
      <c r="AT69" s="1035"/>
      <c r="AU69" s="1035" t="s">
        <v>466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530</v>
      </c>
      <c r="C70" s="1039"/>
      <c r="D70" s="1039"/>
      <c r="E70" s="1039"/>
      <c r="F70" s="1039"/>
      <c r="G70" s="1039"/>
      <c r="H70" s="1039"/>
      <c r="I70" s="1039"/>
      <c r="J70" s="1039"/>
      <c r="K70" s="1039"/>
      <c r="L70" s="1039"/>
      <c r="M70" s="1039"/>
      <c r="N70" s="1039"/>
      <c r="O70" s="1039"/>
      <c r="P70" s="1040"/>
      <c r="Q70" s="1041">
        <v>1310</v>
      </c>
      <c r="R70" s="1035"/>
      <c r="S70" s="1035"/>
      <c r="T70" s="1035"/>
      <c r="U70" s="1035"/>
      <c r="V70" s="1035">
        <v>1282</v>
      </c>
      <c r="W70" s="1035"/>
      <c r="X70" s="1035"/>
      <c r="Y70" s="1035"/>
      <c r="Z70" s="1035"/>
      <c r="AA70" s="1035">
        <v>28</v>
      </c>
      <c r="AB70" s="1035"/>
      <c r="AC70" s="1035"/>
      <c r="AD70" s="1035"/>
      <c r="AE70" s="1035"/>
      <c r="AF70" s="1035">
        <v>28</v>
      </c>
      <c r="AG70" s="1035"/>
      <c r="AH70" s="1035"/>
      <c r="AI70" s="1035"/>
      <c r="AJ70" s="1035"/>
      <c r="AK70" s="1035" t="s">
        <v>466</v>
      </c>
      <c r="AL70" s="1035"/>
      <c r="AM70" s="1035"/>
      <c r="AN70" s="1035"/>
      <c r="AO70" s="1035"/>
      <c r="AP70" s="1035">
        <v>294</v>
      </c>
      <c r="AQ70" s="1035"/>
      <c r="AR70" s="1035"/>
      <c r="AS70" s="1035"/>
      <c r="AT70" s="1035"/>
      <c r="AU70" s="1035">
        <v>110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531</v>
      </c>
      <c r="C71" s="1039"/>
      <c r="D71" s="1039"/>
      <c r="E71" s="1039"/>
      <c r="F71" s="1039"/>
      <c r="G71" s="1039"/>
      <c r="H71" s="1039"/>
      <c r="I71" s="1039"/>
      <c r="J71" s="1039"/>
      <c r="K71" s="1039"/>
      <c r="L71" s="1039"/>
      <c r="M71" s="1039"/>
      <c r="N71" s="1039"/>
      <c r="O71" s="1039"/>
      <c r="P71" s="1040"/>
      <c r="Q71" s="1041">
        <v>1343</v>
      </c>
      <c r="R71" s="1035"/>
      <c r="S71" s="1035"/>
      <c r="T71" s="1035"/>
      <c r="U71" s="1035"/>
      <c r="V71" s="1035">
        <v>1341</v>
      </c>
      <c r="W71" s="1035"/>
      <c r="X71" s="1035"/>
      <c r="Y71" s="1035"/>
      <c r="Z71" s="1035"/>
      <c r="AA71" s="1035">
        <v>2</v>
      </c>
      <c r="AB71" s="1035"/>
      <c r="AC71" s="1035"/>
      <c r="AD71" s="1035"/>
      <c r="AE71" s="1035"/>
      <c r="AF71" s="1035">
        <v>2</v>
      </c>
      <c r="AG71" s="1035"/>
      <c r="AH71" s="1035"/>
      <c r="AI71" s="1035"/>
      <c r="AJ71" s="1035"/>
      <c r="AK71" s="1035" t="s">
        <v>466</v>
      </c>
      <c r="AL71" s="1035"/>
      <c r="AM71" s="1035"/>
      <c r="AN71" s="1035"/>
      <c r="AO71" s="1035"/>
      <c r="AP71" s="1035" t="s">
        <v>466</v>
      </c>
      <c r="AQ71" s="1035"/>
      <c r="AR71" s="1035"/>
      <c r="AS71" s="1035"/>
      <c r="AT71" s="1035"/>
      <c r="AU71" s="1035" t="s">
        <v>466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532</v>
      </c>
      <c r="C72" s="1039"/>
      <c r="D72" s="1039"/>
      <c r="E72" s="1039"/>
      <c r="F72" s="1039"/>
      <c r="G72" s="1039"/>
      <c r="H72" s="1039"/>
      <c r="I72" s="1039"/>
      <c r="J72" s="1039"/>
      <c r="K72" s="1039"/>
      <c r="L72" s="1039"/>
      <c r="M72" s="1039"/>
      <c r="N72" s="1039"/>
      <c r="O72" s="1039"/>
      <c r="P72" s="1040"/>
      <c r="Q72" s="1041">
        <v>3354</v>
      </c>
      <c r="R72" s="1035"/>
      <c r="S72" s="1035"/>
      <c r="T72" s="1035"/>
      <c r="U72" s="1035"/>
      <c r="V72" s="1035">
        <v>3259</v>
      </c>
      <c r="W72" s="1035"/>
      <c r="X72" s="1035"/>
      <c r="Y72" s="1035"/>
      <c r="Z72" s="1035"/>
      <c r="AA72" s="1035">
        <v>95</v>
      </c>
      <c r="AB72" s="1035"/>
      <c r="AC72" s="1035"/>
      <c r="AD72" s="1035"/>
      <c r="AE72" s="1035"/>
      <c r="AF72" s="1035">
        <v>95</v>
      </c>
      <c r="AG72" s="1035"/>
      <c r="AH72" s="1035"/>
      <c r="AI72" s="1035"/>
      <c r="AJ72" s="1035"/>
      <c r="AK72" s="1035" t="s">
        <v>466</v>
      </c>
      <c r="AL72" s="1035"/>
      <c r="AM72" s="1035"/>
      <c r="AN72" s="1035"/>
      <c r="AO72" s="1035"/>
      <c r="AP72" s="1035" t="s">
        <v>466</v>
      </c>
      <c r="AQ72" s="1035"/>
      <c r="AR72" s="1035"/>
      <c r="AS72" s="1035"/>
      <c r="AT72" s="1035"/>
      <c r="AU72" s="1035" t="s">
        <v>466</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533</v>
      </c>
      <c r="C73" s="1039"/>
      <c r="D73" s="1039"/>
      <c r="E73" s="1039"/>
      <c r="F73" s="1039"/>
      <c r="G73" s="1039"/>
      <c r="H73" s="1039"/>
      <c r="I73" s="1039"/>
      <c r="J73" s="1039"/>
      <c r="K73" s="1039"/>
      <c r="L73" s="1039"/>
      <c r="M73" s="1039"/>
      <c r="N73" s="1039"/>
      <c r="O73" s="1039"/>
      <c r="P73" s="1040"/>
      <c r="Q73" s="1041">
        <v>3564</v>
      </c>
      <c r="R73" s="1035"/>
      <c r="S73" s="1035"/>
      <c r="T73" s="1035"/>
      <c r="U73" s="1035"/>
      <c r="V73" s="1035">
        <v>3404</v>
      </c>
      <c r="W73" s="1035"/>
      <c r="X73" s="1035"/>
      <c r="Y73" s="1035"/>
      <c r="Z73" s="1035"/>
      <c r="AA73" s="1035">
        <v>160</v>
      </c>
      <c r="AB73" s="1035"/>
      <c r="AC73" s="1035"/>
      <c r="AD73" s="1035"/>
      <c r="AE73" s="1035"/>
      <c r="AF73" s="1035">
        <v>160</v>
      </c>
      <c r="AG73" s="1035"/>
      <c r="AH73" s="1035"/>
      <c r="AI73" s="1035"/>
      <c r="AJ73" s="1035"/>
      <c r="AK73" s="1035" t="s">
        <v>466</v>
      </c>
      <c r="AL73" s="1035"/>
      <c r="AM73" s="1035"/>
      <c r="AN73" s="1035"/>
      <c r="AO73" s="1035"/>
      <c r="AP73" s="1035" t="s">
        <v>466</v>
      </c>
      <c r="AQ73" s="1035"/>
      <c r="AR73" s="1035"/>
      <c r="AS73" s="1035"/>
      <c r="AT73" s="1035"/>
      <c r="AU73" s="1035" t="s">
        <v>466</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534</v>
      </c>
      <c r="C74" s="1039"/>
      <c r="D74" s="1039"/>
      <c r="E74" s="1039"/>
      <c r="F74" s="1039"/>
      <c r="G74" s="1039"/>
      <c r="H74" s="1039"/>
      <c r="I74" s="1039"/>
      <c r="J74" s="1039"/>
      <c r="K74" s="1039"/>
      <c r="L74" s="1039"/>
      <c r="M74" s="1039"/>
      <c r="N74" s="1039"/>
      <c r="O74" s="1039"/>
      <c r="P74" s="1040"/>
      <c r="Q74" s="1041">
        <v>871</v>
      </c>
      <c r="R74" s="1035"/>
      <c r="S74" s="1035"/>
      <c r="T74" s="1035"/>
      <c r="U74" s="1035"/>
      <c r="V74" s="1035">
        <v>800</v>
      </c>
      <c r="W74" s="1035"/>
      <c r="X74" s="1035"/>
      <c r="Y74" s="1035"/>
      <c r="Z74" s="1035"/>
      <c r="AA74" s="1035">
        <v>71</v>
      </c>
      <c r="AB74" s="1035"/>
      <c r="AC74" s="1035"/>
      <c r="AD74" s="1035"/>
      <c r="AE74" s="1035"/>
      <c r="AF74" s="1035">
        <v>71</v>
      </c>
      <c r="AG74" s="1035"/>
      <c r="AH74" s="1035"/>
      <c r="AI74" s="1035"/>
      <c r="AJ74" s="1035"/>
      <c r="AK74" s="1035" t="s">
        <v>466</v>
      </c>
      <c r="AL74" s="1035"/>
      <c r="AM74" s="1035"/>
      <c r="AN74" s="1035"/>
      <c r="AO74" s="1035"/>
      <c r="AP74" s="1035" t="s">
        <v>466</v>
      </c>
      <c r="AQ74" s="1035"/>
      <c r="AR74" s="1035"/>
      <c r="AS74" s="1035"/>
      <c r="AT74" s="1035"/>
      <c r="AU74" s="1035" t="s">
        <v>466</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535</v>
      </c>
      <c r="C75" s="1039"/>
      <c r="D75" s="1039"/>
      <c r="E75" s="1039"/>
      <c r="F75" s="1039"/>
      <c r="G75" s="1039"/>
      <c r="H75" s="1039"/>
      <c r="I75" s="1039"/>
      <c r="J75" s="1039"/>
      <c r="K75" s="1039"/>
      <c r="L75" s="1039"/>
      <c r="M75" s="1039"/>
      <c r="N75" s="1039"/>
      <c r="O75" s="1039"/>
      <c r="P75" s="1040"/>
      <c r="Q75" s="1042">
        <v>33</v>
      </c>
      <c r="R75" s="1043"/>
      <c r="S75" s="1043"/>
      <c r="T75" s="1043"/>
      <c r="U75" s="1044"/>
      <c r="V75" s="1045">
        <v>30</v>
      </c>
      <c r="W75" s="1043"/>
      <c r="X75" s="1043"/>
      <c r="Y75" s="1043"/>
      <c r="Z75" s="1044"/>
      <c r="AA75" s="1045">
        <v>3</v>
      </c>
      <c r="AB75" s="1043"/>
      <c r="AC75" s="1043"/>
      <c r="AD75" s="1043"/>
      <c r="AE75" s="1044"/>
      <c r="AF75" s="1045">
        <v>3</v>
      </c>
      <c r="AG75" s="1043"/>
      <c r="AH75" s="1043"/>
      <c r="AI75" s="1043"/>
      <c r="AJ75" s="1044"/>
      <c r="AK75" s="1045" t="s">
        <v>466</v>
      </c>
      <c r="AL75" s="1043"/>
      <c r="AM75" s="1043"/>
      <c r="AN75" s="1043"/>
      <c r="AO75" s="1044"/>
      <c r="AP75" s="1045" t="s">
        <v>466</v>
      </c>
      <c r="AQ75" s="1043"/>
      <c r="AR75" s="1043"/>
      <c r="AS75" s="1043"/>
      <c r="AT75" s="1044"/>
      <c r="AU75" s="1045" t="s">
        <v>466</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536</v>
      </c>
      <c r="C76" s="1039"/>
      <c r="D76" s="1039"/>
      <c r="E76" s="1039"/>
      <c r="F76" s="1039"/>
      <c r="G76" s="1039"/>
      <c r="H76" s="1039"/>
      <c r="I76" s="1039"/>
      <c r="J76" s="1039"/>
      <c r="K76" s="1039"/>
      <c r="L76" s="1039"/>
      <c r="M76" s="1039"/>
      <c r="N76" s="1039"/>
      <c r="O76" s="1039"/>
      <c r="P76" s="1040"/>
      <c r="Q76" s="1042">
        <v>21</v>
      </c>
      <c r="R76" s="1043"/>
      <c r="S76" s="1043"/>
      <c r="T76" s="1043"/>
      <c r="U76" s="1044"/>
      <c r="V76" s="1045">
        <v>20</v>
      </c>
      <c r="W76" s="1043"/>
      <c r="X76" s="1043"/>
      <c r="Y76" s="1043"/>
      <c r="Z76" s="1044"/>
      <c r="AA76" s="1045">
        <v>1</v>
      </c>
      <c r="AB76" s="1043"/>
      <c r="AC76" s="1043"/>
      <c r="AD76" s="1043"/>
      <c r="AE76" s="1044"/>
      <c r="AF76" s="1045">
        <v>1</v>
      </c>
      <c r="AG76" s="1043"/>
      <c r="AH76" s="1043"/>
      <c r="AI76" s="1043"/>
      <c r="AJ76" s="1044"/>
      <c r="AK76" s="1045" t="s">
        <v>466</v>
      </c>
      <c r="AL76" s="1043"/>
      <c r="AM76" s="1043"/>
      <c r="AN76" s="1043"/>
      <c r="AO76" s="1044"/>
      <c r="AP76" s="1045" t="s">
        <v>466</v>
      </c>
      <c r="AQ76" s="1043"/>
      <c r="AR76" s="1043"/>
      <c r="AS76" s="1043"/>
      <c r="AT76" s="1044"/>
      <c r="AU76" s="1045" t="s">
        <v>466</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hidden="1"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hidden="1"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hidden="1"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hidden="1"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hidden="1"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hidden="1"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hidden="1"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hidden="1"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hidden="1"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hidden="1"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337</v>
      </c>
      <c r="B88" s="1001" t="s">
        <v>364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372</v>
      </c>
      <c r="AG88" s="1023"/>
      <c r="AH88" s="1023"/>
      <c r="AI88" s="1023"/>
      <c r="AJ88" s="1023"/>
      <c r="AK88" s="1027"/>
      <c r="AL88" s="1027"/>
      <c r="AM88" s="1027"/>
      <c r="AN88" s="1027"/>
      <c r="AO88" s="1027"/>
      <c r="AP88" s="1023">
        <v>450</v>
      </c>
      <c r="AQ88" s="1023"/>
      <c r="AR88" s="1023"/>
      <c r="AS88" s="1023"/>
      <c r="AT88" s="1023"/>
      <c r="AU88" s="1023">
        <v>197</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337</v>
      </c>
      <c r="BR102" s="1001" t="s">
        <v>365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370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371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372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373</v>
      </c>
      <c r="AB109" s="960"/>
      <c r="AC109" s="960"/>
      <c r="AD109" s="960"/>
      <c r="AE109" s="961"/>
      <c r="AF109" s="962" t="s">
        <v>374</v>
      </c>
      <c r="AG109" s="960"/>
      <c r="AH109" s="960"/>
      <c r="AI109" s="960"/>
      <c r="AJ109" s="961"/>
      <c r="AK109" s="962" t="s">
        <v>281</v>
      </c>
      <c r="AL109" s="960"/>
      <c r="AM109" s="960"/>
      <c r="AN109" s="960"/>
      <c r="AO109" s="961"/>
      <c r="AP109" s="962" t="s">
        <v>375</v>
      </c>
      <c r="AQ109" s="960"/>
      <c r="AR109" s="960"/>
      <c r="AS109" s="960"/>
      <c r="AT109" s="993"/>
      <c r="AU109" s="959" t="s">
        <v>372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373</v>
      </c>
      <c r="BR109" s="960"/>
      <c r="BS109" s="960"/>
      <c r="BT109" s="960"/>
      <c r="BU109" s="961"/>
      <c r="BV109" s="962" t="s">
        <v>374</v>
      </c>
      <c r="BW109" s="960"/>
      <c r="BX109" s="960"/>
      <c r="BY109" s="960"/>
      <c r="BZ109" s="961"/>
      <c r="CA109" s="962" t="s">
        <v>281</v>
      </c>
      <c r="CB109" s="960"/>
      <c r="CC109" s="960"/>
      <c r="CD109" s="960"/>
      <c r="CE109" s="961"/>
      <c r="CF109" s="1000" t="s">
        <v>375</v>
      </c>
      <c r="CG109" s="1000"/>
      <c r="CH109" s="1000"/>
      <c r="CI109" s="1000"/>
      <c r="CJ109" s="1000"/>
      <c r="CK109" s="962" t="s">
        <v>376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373</v>
      </c>
      <c r="DH109" s="960"/>
      <c r="DI109" s="960"/>
      <c r="DJ109" s="960"/>
      <c r="DK109" s="961"/>
      <c r="DL109" s="962" t="s">
        <v>374</v>
      </c>
      <c r="DM109" s="960"/>
      <c r="DN109" s="960"/>
      <c r="DO109" s="960"/>
      <c r="DP109" s="961"/>
      <c r="DQ109" s="962" t="s">
        <v>281</v>
      </c>
      <c r="DR109" s="960"/>
      <c r="DS109" s="960"/>
      <c r="DT109" s="960"/>
      <c r="DU109" s="961"/>
      <c r="DV109" s="962" t="s">
        <v>375</v>
      </c>
      <c r="DW109" s="960"/>
      <c r="DX109" s="960"/>
      <c r="DY109" s="960"/>
      <c r="DZ109" s="993"/>
    </row>
    <row r="110" spans="1:131" s="226" customFormat="1" ht="26.25" customHeight="1" x14ac:dyDescent="0.15">
      <c r="A110" s="871" t="s">
        <v>377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585455</v>
      </c>
      <c r="AB110" s="953"/>
      <c r="AC110" s="953"/>
      <c r="AD110" s="953"/>
      <c r="AE110" s="954"/>
      <c r="AF110" s="955">
        <v>602709</v>
      </c>
      <c r="AG110" s="953"/>
      <c r="AH110" s="953"/>
      <c r="AI110" s="953"/>
      <c r="AJ110" s="954"/>
      <c r="AK110" s="955">
        <v>591907</v>
      </c>
      <c r="AL110" s="953"/>
      <c r="AM110" s="953"/>
      <c r="AN110" s="953"/>
      <c r="AO110" s="954"/>
      <c r="AP110" s="956">
        <v>18</v>
      </c>
      <c r="AQ110" s="957"/>
      <c r="AR110" s="957"/>
      <c r="AS110" s="957"/>
      <c r="AT110" s="958"/>
      <c r="AU110" s="994" t="s">
        <v>73</v>
      </c>
      <c r="AV110" s="995"/>
      <c r="AW110" s="995"/>
      <c r="AX110" s="995"/>
      <c r="AY110" s="995"/>
      <c r="AZ110" s="924" t="s">
        <v>378</v>
      </c>
      <c r="BA110" s="872"/>
      <c r="BB110" s="872"/>
      <c r="BC110" s="872"/>
      <c r="BD110" s="872"/>
      <c r="BE110" s="872"/>
      <c r="BF110" s="872"/>
      <c r="BG110" s="872"/>
      <c r="BH110" s="872"/>
      <c r="BI110" s="872"/>
      <c r="BJ110" s="872"/>
      <c r="BK110" s="872"/>
      <c r="BL110" s="872"/>
      <c r="BM110" s="872"/>
      <c r="BN110" s="872"/>
      <c r="BO110" s="872"/>
      <c r="BP110" s="873"/>
      <c r="BQ110" s="925">
        <v>5461040</v>
      </c>
      <c r="BR110" s="906"/>
      <c r="BS110" s="906"/>
      <c r="BT110" s="906"/>
      <c r="BU110" s="906"/>
      <c r="BV110" s="906">
        <v>5445141</v>
      </c>
      <c r="BW110" s="906"/>
      <c r="BX110" s="906"/>
      <c r="BY110" s="906"/>
      <c r="BZ110" s="906"/>
      <c r="CA110" s="906">
        <v>6237493</v>
      </c>
      <c r="CB110" s="906"/>
      <c r="CC110" s="906"/>
      <c r="CD110" s="906"/>
      <c r="CE110" s="906"/>
      <c r="CF110" s="930">
        <v>189.9</v>
      </c>
      <c r="CG110" s="931"/>
      <c r="CH110" s="931"/>
      <c r="CI110" s="931"/>
      <c r="CJ110" s="931"/>
      <c r="CK110" s="990" t="s">
        <v>379</v>
      </c>
      <c r="CL110" s="883"/>
      <c r="CM110" s="924" t="s">
        <v>380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381</v>
      </c>
      <c r="DH110" s="906"/>
      <c r="DI110" s="906"/>
      <c r="DJ110" s="906"/>
      <c r="DK110" s="906"/>
      <c r="DL110" s="906" t="s">
        <v>382</v>
      </c>
      <c r="DM110" s="906"/>
      <c r="DN110" s="906"/>
      <c r="DO110" s="906"/>
      <c r="DP110" s="906"/>
      <c r="DQ110" s="906" t="s">
        <v>382</v>
      </c>
      <c r="DR110" s="906"/>
      <c r="DS110" s="906"/>
      <c r="DT110" s="906"/>
      <c r="DU110" s="906"/>
      <c r="DV110" s="907" t="s">
        <v>339</v>
      </c>
      <c r="DW110" s="907"/>
      <c r="DX110" s="907"/>
      <c r="DY110" s="907"/>
      <c r="DZ110" s="908"/>
    </row>
    <row r="111" spans="1:131" s="226" customFormat="1" ht="26.25" customHeight="1" x14ac:dyDescent="0.15">
      <c r="A111" s="838" t="s">
        <v>383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339</v>
      </c>
      <c r="AB111" s="983"/>
      <c r="AC111" s="983"/>
      <c r="AD111" s="983"/>
      <c r="AE111" s="984"/>
      <c r="AF111" s="985" t="s">
        <v>381</v>
      </c>
      <c r="AG111" s="983"/>
      <c r="AH111" s="983"/>
      <c r="AI111" s="983"/>
      <c r="AJ111" s="984"/>
      <c r="AK111" s="985" t="s">
        <v>357</v>
      </c>
      <c r="AL111" s="983"/>
      <c r="AM111" s="983"/>
      <c r="AN111" s="983"/>
      <c r="AO111" s="984"/>
      <c r="AP111" s="986" t="s">
        <v>384</v>
      </c>
      <c r="AQ111" s="987"/>
      <c r="AR111" s="987"/>
      <c r="AS111" s="987"/>
      <c r="AT111" s="988"/>
      <c r="AU111" s="996"/>
      <c r="AV111" s="997"/>
      <c r="AW111" s="997"/>
      <c r="AX111" s="997"/>
      <c r="AY111" s="997"/>
      <c r="AZ111" s="879" t="s">
        <v>385</v>
      </c>
      <c r="BA111" s="816"/>
      <c r="BB111" s="816"/>
      <c r="BC111" s="816"/>
      <c r="BD111" s="816"/>
      <c r="BE111" s="816"/>
      <c r="BF111" s="816"/>
      <c r="BG111" s="816"/>
      <c r="BH111" s="816"/>
      <c r="BI111" s="816"/>
      <c r="BJ111" s="816"/>
      <c r="BK111" s="816"/>
      <c r="BL111" s="816"/>
      <c r="BM111" s="816"/>
      <c r="BN111" s="816"/>
      <c r="BO111" s="816"/>
      <c r="BP111" s="817"/>
      <c r="BQ111" s="880">
        <v>310539</v>
      </c>
      <c r="BR111" s="881"/>
      <c r="BS111" s="881"/>
      <c r="BT111" s="881"/>
      <c r="BU111" s="881"/>
      <c r="BV111" s="881">
        <v>249764</v>
      </c>
      <c r="BW111" s="881"/>
      <c r="BX111" s="881"/>
      <c r="BY111" s="881"/>
      <c r="BZ111" s="881"/>
      <c r="CA111" s="881">
        <v>234945</v>
      </c>
      <c r="CB111" s="881"/>
      <c r="CC111" s="881"/>
      <c r="CD111" s="881"/>
      <c r="CE111" s="881"/>
      <c r="CF111" s="939">
        <v>7.2</v>
      </c>
      <c r="CG111" s="940"/>
      <c r="CH111" s="940"/>
      <c r="CI111" s="940"/>
      <c r="CJ111" s="940"/>
      <c r="CK111" s="991"/>
      <c r="CL111" s="885"/>
      <c r="CM111" s="879" t="s">
        <v>386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382</v>
      </c>
      <c r="DH111" s="881"/>
      <c r="DI111" s="881"/>
      <c r="DJ111" s="881"/>
      <c r="DK111" s="881"/>
      <c r="DL111" s="881" t="s">
        <v>382</v>
      </c>
      <c r="DM111" s="881"/>
      <c r="DN111" s="881"/>
      <c r="DO111" s="881"/>
      <c r="DP111" s="881"/>
      <c r="DQ111" s="881" t="s">
        <v>381</v>
      </c>
      <c r="DR111" s="881"/>
      <c r="DS111" s="881"/>
      <c r="DT111" s="881"/>
      <c r="DU111" s="881"/>
      <c r="DV111" s="858" t="s">
        <v>381</v>
      </c>
      <c r="DW111" s="858"/>
      <c r="DX111" s="858"/>
      <c r="DY111" s="858"/>
      <c r="DZ111" s="859"/>
    </row>
    <row r="112" spans="1:131" s="226" customFormat="1" ht="26.25" customHeight="1" x14ac:dyDescent="0.15">
      <c r="A112" s="976" t="s">
        <v>387</v>
      </c>
      <c r="B112" s="977"/>
      <c r="C112" s="816" t="s">
        <v>388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339</v>
      </c>
      <c r="AB112" s="844"/>
      <c r="AC112" s="844"/>
      <c r="AD112" s="844"/>
      <c r="AE112" s="845"/>
      <c r="AF112" s="846" t="s">
        <v>339</v>
      </c>
      <c r="AG112" s="844"/>
      <c r="AH112" s="844"/>
      <c r="AI112" s="844"/>
      <c r="AJ112" s="845"/>
      <c r="AK112" s="846" t="s">
        <v>339</v>
      </c>
      <c r="AL112" s="844"/>
      <c r="AM112" s="844"/>
      <c r="AN112" s="844"/>
      <c r="AO112" s="845"/>
      <c r="AP112" s="888" t="s">
        <v>339</v>
      </c>
      <c r="AQ112" s="889"/>
      <c r="AR112" s="889"/>
      <c r="AS112" s="889"/>
      <c r="AT112" s="890"/>
      <c r="AU112" s="996"/>
      <c r="AV112" s="997"/>
      <c r="AW112" s="997"/>
      <c r="AX112" s="997"/>
      <c r="AY112" s="997"/>
      <c r="AZ112" s="879" t="s">
        <v>389</v>
      </c>
      <c r="BA112" s="816"/>
      <c r="BB112" s="816"/>
      <c r="BC112" s="816"/>
      <c r="BD112" s="816"/>
      <c r="BE112" s="816"/>
      <c r="BF112" s="816"/>
      <c r="BG112" s="816"/>
      <c r="BH112" s="816"/>
      <c r="BI112" s="816"/>
      <c r="BJ112" s="816"/>
      <c r="BK112" s="816"/>
      <c r="BL112" s="816"/>
      <c r="BM112" s="816"/>
      <c r="BN112" s="816"/>
      <c r="BO112" s="816"/>
      <c r="BP112" s="817"/>
      <c r="BQ112" s="880">
        <v>1135094</v>
      </c>
      <c r="BR112" s="881"/>
      <c r="BS112" s="881"/>
      <c r="BT112" s="881"/>
      <c r="BU112" s="881"/>
      <c r="BV112" s="881">
        <v>1053147</v>
      </c>
      <c r="BW112" s="881"/>
      <c r="BX112" s="881"/>
      <c r="BY112" s="881"/>
      <c r="BZ112" s="881"/>
      <c r="CA112" s="881">
        <v>1073019</v>
      </c>
      <c r="CB112" s="881"/>
      <c r="CC112" s="881"/>
      <c r="CD112" s="881"/>
      <c r="CE112" s="881"/>
      <c r="CF112" s="939">
        <v>32.700000000000003</v>
      </c>
      <c r="CG112" s="940"/>
      <c r="CH112" s="940"/>
      <c r="CI112" s="940"/>
      <c r="CJ112" s="940"/>
      <c r="CK112" s="991"/>
      <c r="CL112" s="885"/>
      <c r="CM112" s="879" t="s">
        <v>390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382</v>
      </c>
      <c r="DH112" s="881"/>
      <c r="DI112" s="881"/>
      <c r="DJ112" s="881"/>
      <c r="DK112" s="881"/>
      <c r="DL112" s="881" t="s">
        <v>382</v>
      </c>
      <c r="DM112" s="881"/>
      <c r="DN112" s="881"/>
      <c r="DO112" s="881"/>
      <c r="DP112" s="881"/>
      <c r="DQ112" s="881" t="s">
        <v>339</v>
      </c>
      <c r="DR112" s="881"/>
      <c r="DS112" s="881"/>
      <c r="DT112" s="881"/>
      <c r="DU112" s="881"/>
      <c r="DV112" s="858" t="s">
        <v>382</v>
      </c>
      <c r="DW112" s="858"/>
      <c r="DX112" s="858"/>
      <c r="DY112" s="858"/>
      <c r="DZ112" s="859"/>
    </row>
    <row r="113" spans="1:130" s="226" customFormat="1" ht="26.25" customHeight="1" x14ac:dyDescent="0.15">
      <c r="A113" s="978"/>
      <c r="B113" s="979"/>
      <c r="C113" s="816" t="s">
        <v>391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163622</v>
      </c>
      <c r="AB113" s="983"/>
      <c r="AC113" s="983"/>
      <c r="AD113" s="983"/>
      <c r="AE113" s="984"/>
      <c r="AF113" s="985">
        <v>158191</v>
      </c>
      <c r="AG113" s="983"/>
      <c r="AH113" s="983"/>
      <c r="AI113" s="983"/>
      <c r="AJ113" s="984"/>
      <c r="AK113" s="985">
        <v>180841</v>
      </c>
      <c r="AL113" s="983"/>
      <c r="AM113" s="983"/>
      <c r="AN113" s="983"/>
      <c r="AO113" s="984"/>
      <c r="AP113" s="986">
        <v>5.5</v>
      </c>
      <c r="AQ113" s="987"/>
      <c r="AR113" s="987"/>
      <c r="AS113" s="987"/>
      <c r="AT113" s="988"/>
      <c r="AU113" s="996"/>
      <c r="AV113" s="997"/>
      <c r="AW113" s="997"/>
      <c r="AX113" s="997"/>
      <c r="AY113" s="997"/>
      <c r="AZ113" s="879" t="s">
        <v>392</v>
      </c>
      <c r="BA113" s="816"/>
      <c r="BB113" s="816"/>
      <c r="BC113" s="816"/>
      <c r="BD113" s="816"/>
      <c r="BE113" s="816"/>
      <c r="BF113" s="816"/>
      <c r="BG113" s="816"/>
      <c r="BH113" s="816"/>
      <c r="BI113" s="816"/>
      <c r="BJ113" s="816"/>
      <c r="BK113" s="816"/>
      <c r="BL113" s="816"/>
      <c r="BM113" s="816"/>
      <c r="BN113" s="816"/>
      <c r="BO113" s="816"/>
      <c r="BP113" s="817"/>
      <c r="BQ113" s="880">
        <v>184733</v>
      </c>
      <c r="BR113" s="881"/>
      <c r="BS113" s="881"/>
      <c r="BT113" s="881"/>
      <c r="BU113" s="881"/>
      <c r="BV113" s="881">
        <v>209186</v>
      </c>
      <c r="BW113" s="881"/>
      <c r="BX113" s="881"/>
      <c r="BY113" s="881"/>
      <c r="BZ113" s="881"/>
      <c r="CA113" s="881">
        <v>196729</v>
      </c>
      <c r="CB113" s="881"/>
      <c r="CC113" s="881"/>
      <c r="CD113" s="881"/>
      <c r="CE113" s="881"/>
      <c r="CF113" s="939">
        <v>6</v>
      </c>
      <c r="CG113" s="940"/>
      <c r="CH113" s="940"/>
      <c r="CI113" s="940"/>
      <c r="CJ113" s="940"/>
      <c r="CK113" s="991"/>
      <c r="CL113" s="885"/>
      <c r="CM113" s="879" t="s">
        <v>393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339</v>
      </c>
      <c r="DH113" s="844"/>
      <c r="DI113" s="844"/>
      <c r="DJ113" s="844"/>
      <c r="DK113" s="845"/>
      <c r="DL113" s="846" t="s">
        <v>339</v>
      </c>
      <c r="DM113" s="844"/>
      <c r="DN113" s="844"/>
      <c r="DO113" s="844"/>
      <c r="DP113" s="845"/>
      <c r="DQ113" s="846" t="s">
        <v>339</v>
      </c>
      <c r="DR113" s="844"/>
      <c r="DS113" s="844"/>
      <c r="DT113" s="844"/>
      <c r="DU113" s="845"/>
      <c r="DV113" s="888" t="s">
        <v>339</v>
      </c>
      <c r="DW113" s="889"/>
      <c r="DX113" s="889"/>
      <c r="DY113" s="889"/>
      <c r="DZ113" s="890"/>
    </row>
    <row r="114" spans="1:130" s="226" customFormat="1" ht="26.25" customHeight="1" x14ac:dyDescent="0.15">
      <c r="A114" s="978"/>
      <c r="B114" s="979"/>
      <c r="C114" s="816" t="s">
        <v>394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32306</v>
      </c>
      <c r="AB114" s="844"/>
      <c r="AC114" s="844"/>
      <c r="AD114" s="844"/>
      <c r="AE114" s="845"/>
      <c r="AF114" s="846">
        <v>29334</v>
      </c>
      <c r="AG114" s="844"/>
      <c r="AH114" s="844"/>
      <c r="AI114" s="844"/>
      <c r="AJ114" s="845"/>
      <c r="AK114" s="846">
        <v>31151</v>
      </c>
      <c r="AL114" s="844"/>
      <c r="AM114" s="844"/>
      <c r="AN114" s="844"/>
      <c r="AO114" s="845"/>
      <c r="AP114" s="888">
        <v>0.9</v>
      </c>
      <c r="AQ114" s="889"/>
      <c r="AR114" s="889"/>
      <c r="AS114" s="889"/>
      <c r="AT114" s="890"/>
      <c r="AU114" s="996"/>
      <c r="AV114" s="997"/>
      <c r="AW114" s="997"/>
      <c r="AX114" s="997"/>
      <c r="AY114" s="997"/>
      <c r="AZ114" s="879" t="s">
        <v>395</v>
      </c>
      <c r="BA114" s="816"/>
      <c r="BB114" s="816"/>
      <c r="BC114" s="816"/>
      <c r="BD114" s="816"/>
      <c r="BE114" s="816"/>
      <c r="BF114" s="816"/>
      <c r="BG114" s="816"/>
      <c r="BH114" s="816"/>
      <c r="BI114" s="816"/>
      <c r="BJ114" s="816"/>
      <c r="BK114" s="816"/>
      <c r="BL114" s="816"/>
      <c r="BM114" s="816"/>
      <c r="BN114" s="816"/>
      <c r="BO114" s="816"/>
      <c r="BP114" s="817"/>
      <c r="BQ114" s="880">
        <v>374735</v>
      </c>
      <c r="BR114" s="881"/>
      <c r="BS114" s="881"/>
      <c r="BT114" s="881"/>
      <c r="BU114" s="881"/>
      <c r="BV114" s="881">
        <v>348668</v>
      </c>
      <c r="BW114" s="881"/>
      <c r="BX114" s="881"/>
      <c r="BY114" s="881"/>
      <c r="BZ114" s="881"/>
      <c r="CA114" s="881">
        <v>317054</v>
      </c>
      <c r="CB114" s="881"/>
      <c r="CC114" s="881"/>
      <c r="CD114" s="881"/>
      <c r="CE114" s="881"/>
      <c r="CF114" s="939">
        <v>9.6999999999999993</v>
      </c>
      <c r="CG114" s="940"/>
      <c r="CH114" s="940"/>
      <c r="CI114" s="940"/>
      <c r="CJ114" s="940"/>
      <c r="CK114" s="991"/>
      <c r="CL114" s="885"/>
      <c r="CM114" s="879" t="s">
        <v>396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357</v>
      </c>
      <c r="DH114" s="844"/>
      <c r="DI114" s="844"/>
      <c r="DJ114" s="844"/>
      <c r="DK114" s="845"/>
      <c r="DL114" s="846" t="s">
        <v>339</v>
      </c>
      <c r="DM114" s="844"/>
      <c r="DN114" s="844"/>
      <c r="DO114" s="844"/>
      <c r="DP114" s="845"/>
      <c r="DQ114" s="846" t="s">
        <v>339</v>
      </c>
      <c r="DR114" s="844"/>
      <c r="DS114" s="844"/>
      <c r="DT114" s="844"/>
      <c r="DU114" s="845"/>
      <c r="DV114" s="888" t="s">
        <v>339</v>
      </c>
      <c r="DW114" s="889"/>
      <c r="DX114" s="889"/>
      <c r="DY114" s="889"/>
      <c r="DZ114" s="890"/>
    </row>
    <row r="115" spans="1:130" s="226" customFormat="1" ht="26.25" customHeight="1" x14ac:dyDescent="0.15">
      <c r="A115" s="978"/>
      <c r="B115" s="979"/>
      <c r="C115" s="816" t="s">
        <v>397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38658</v>
      </c>
      <c r="AB115" s="983"/>
      <c r="AC115" s="983"/>
      <c r="AD115" s="983"/>
      <c r="AE115" s="984"/>
      <c r="AF115" s="985">
        <v>47039</v>
      </c>
      <c r="AG115" s="983"/>
      <c r="AH115" s="983"/>
      <c r="AI115" s="983"/>
      <c r="AJ115" s="984"/>
      <c r="AK115" s="985">
        <v>45060</v>
      </c>
      <c r="AL115" s="983"/>
      <c r="AM115" s="983"/>
      <c r="AN115" s="983"/>
      <c r="AO115" s="984"/>
      <c r="AP115" s="986">
        <v>1.4</v>
      </c>
      <c r="AQ115" s="987"/>
      <c r="AR115" s="987"/>
      <c r="AS115" s="987"/>
      <c r="AT115" s="988"/>
      <c r="AU115" s="996"/>
      <c r="AV115" s="997"/>
      <c r="AW115" s="997"/>
      <c r="AX115" s="997"/>
      <c r="AY115" s="997"/>
      <c r="AZ115" s="879" t="s">
        <v>398</v>
      </c>
      <c r="BA115" s="816"/>
      <c r="BB115" s="816"/>
      <c r="BC115" s="816"/>
      <c r="BD115" s="816"/>
      <c r="BE115" s="816"/>
      <c r="BF115" s="816"/>
      <c r="BG115" s="816"/>
      <c r="BH115" s="816"/>
      <c r="BI115" s="816"/>
      <c r="BJ115" s="816"/>
      <c r="BK115" s="816"/>
      <c r="BL115" s="816"/>
      <c r="BM115" s="816"/>
      <c r="BN115" s="816"/>
      <c r="BO115" s="816"/>
      <c r="BP115" s="817"/>
      <c r="BQ115" s="880" t="s">
        <v>339</v>
      </c>
      <c r="BR115" s="881"/>
      <c r="BS115" s="881"/>
      <c r="BT115" s="881"/>
      <c r="BU115" s="881"/>
      <c r="BV115" s="881" t="s">
        <v>339</v>
      </c>
      <c r="BW115" s="881"/>
      <c r="BX115" s="881"/>
      <c r="BY115" s="881"/>
      <c r="BZ115" s="881"/>
      <c r="CA115" s="881" t="s">
        <v>339</v>
      </c>
      <c r="CB115" s="881"/>
      <c r="CC115" s="881"/>
      <c r="CD115" s="881"/>
      <c r="CE115" s="881"/>
      <c r="CF115" s="939" t="s">
        <v>339</v>
      </c>
      <c r="CG115" s="940"/>
      <c r="CH115" s="940"/>
      <c r="CI115" s="940"/>
      <c r="CJ115" s="940"/>
      <c r="CK115" s="991"/>
      <c r="CL115" s="885"/>
      <c r="CM115" s="879" t="s">
        <v>399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339</v>
      </c>
      <c r="DH115" s="844"/>
      <c r="DI115" s="844"/>
      <c r="DJ115" s="844"/>
      <c r="DK115" s="845"/>
      <c r="DL115" s="846" t="s">
        <v>339</v>
      </c>
      <c r="DM115" s="844"/>
      <c r="DN115" s="844"/>
      <c r="DO115" s="844"/>
      <c r="DP115" s="845"/>
      <c r="DQ115" s="846" t="s">
        <v>339</v>
      </c>
      <c r="DR115" s="844"/>
      <c r="DS115" s="844"/>
      <c r="DT115" s="844"/>
      <c r="DU115" s="845"/>
      <c r="DV115" s="888" t="s">
        <v>339</v>
      </c>
      <c r="DW115" s="889"/>
      <c r="DX115" s="889"/>
      <c r="DY115" s="889"/>
      <c r="DZ115" s="890"/>
    </row>
    <row r="116" spans="1:130" s="226" customFormat="1" ht="26.25" customHeight="1" x14ac:dyDescent="0.15">
      <c r="A116" s="980"/>
      <c r="B116" s="981"/>
      <c r="C116" s="903" t="s">
        <v>400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38</v>
      </c>
      <c r="AB116" s="844"/>
      <c r="AC116" s="844"/>
      <c r="AD116" s="844"/>
      <c r="AE116" s="845"/>
      <c r="AF116" s="846">
        <v>40</v>
      </c>
      <c r="AG116" s="844"/>
      <c r="AH116" s="844"/>
      <c r="AI116" s="844"/>
      <c r="AJ116" s="845"/>
      <c r="AK116" s="846">
        <v>76</v>
      </c>
      <c r="AL116" s="844"/>
      <c r="AM116" s="844"/>
      <c r="AN116" s="844"/>
      <c r="AO116" s="845"/>
      <c r="AP116" s="888">
        <v>0</v>
      </c>
      <c r="AQ116" s="889"/>
      <c r="AR116" s="889"/>
      <c r="AS116" s="889"/>
      <c r="AT116" s="890"/>
      <c r="AU116" s="996"/>
      <c r="AV116" s="997"/>
      <c r="AW116" s="997"/>
      <c r="AX116" s="997"/>
      <c r="AY116" s="997"/>
      <c r="AZ116" s="973" t="s">
        <v>401</v>
      </c>
      <c r="BA116" s="974"/>
      <c r="BB116" s="974"/>
      <c r="BC116" s="974"/>
      <c r="BD116" s="974"/>
      <c r="BE116" s="974"/>
      <c r="BF116" s="974"/>
      <c r="BG116" s="974"/>
      <c r="BH116" s="974"/>
      <c r="BI116" s="974"/>
      <c r="BJ116" s="974"/>
      <c r="BK116" s="974"/>
      <c r="BL116" s="974"/>
      <c r="BM116" s="974"/>
      <c r="BN116" s="974"/>
      <c r="BO116" s="974"/>
      <c r="BP116" s="975"/>
      <c r="BQ116" s="880" t="s">
        <v>339</v>
      </c>
      <c r="BR116" s="881"/>
      <c r="BS116" s="881"/>
      <c r="BT116" s="881"/>
      <c r="BU116" s="881"/>
      <c r="BV116" s="881" t="s">
        <v>339</v>
      </c>
      <c r="BW116" s="881"/>
      <c r="BX116" s="881"/>
      <c r="BY116" s="881"/>
      <c r="BZ116" s="881"/>
      <c r="CA116" s="881" t="s">
        <v>339</v>
      </c>
      <c r="CB116" s="881"/>
      <c r="CC116" s="881"/>
      <c r="CD116" s="881"/>
      <c r="CE116" s="881"/>
      <c r="CF116" s="939" t="s">
        <v>339</v>
      </c>
      <c r="CG116" s="940"/>
      <c r="CH116" s="940"/>
      <c r="CI116" s="940"/>
      <c r="CJ116" s="940"/>
      <c r="CK116" s="991"/>
      <c r="CL116" s="885"/>
      <c r="CM116" s="879" t="s">
        <v>402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196213</v>
      </c>
      <c r="DH116" s="844"/>
      <c r="DI116" s="844"/>
      <c r="DJ116" s="844"/>
      <c r="DK116" s="845"/>
      <c r="DL116" s="846">
        <v>177577</v>
      </c>
      <c r="DM116" s="844"/>
      <c r="DN116" s="844"/>
      <c r="DO116" s="844"/>
      <c r="DP116" s="845"/>
      <c r="DQ116" s="846">
        <v>159175</v>
      </c>
      <c r="DR116" s="844"/>
      <c r="DS116" s="844"/>
      <c r="DT116" s="844"/>
      <c r="DU116" s="845"/>
      <c r="DV116" s="888">
        <v>4.8</v>
      </c>
      <c r="DW116" s="889"/>
      <c r="DX116" s="889"/>
      <c r="DY116" s="889"/>
      <c r="DZ116" s="890"/>
    </row>
    <row r="117" spans="1:130" s="226"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403</v>
      </c>
      <c r="Z117" s="961"/>
      <c r="AA117" s="966">
        <v>820079</v>
      </c>
      <c r="AB117" s="967"/>
      <c r="AC117" s="967"/>
      <c r="AD117" s="967"/>
      <c r="AE117" s="968"/>
      <c r="AF117" s="969">
        <v>837313</v>
      </c>
      <c r="AG117" s="967"/>
      <c r="AH117" s="967"/>
      <c r="AI117" s="967"/>
      <c r="AJ117" s="968"/>
      <c r="AK117" s="969">
        <v>849035</v>
      </c>
      <c r="AL117" s="967"/>
      <c r="AM117" s="967"/>
      <c r="AN117" s="967"/>
      <c r="AO117" s="968"/>
      <c r="AP117" s="970"/>
      <c r="AQ117" s="971"/>
      <c r="AR117" s="971"/>
      <c r="AS117" s="971"/>
      <c r="AT117" s="972"/>
      <c r="AU117" s="996"/>
      <c r="AV117" s="997"/>
      <c r="AW117" s="997"/>
      <c r="AX117" s="997"/>
      <c r="AY117" s="997"/>
      <c r="AZ117" s="927" t="s">
        <v>404</v>
      </c>
      <c r="BA117" s="928"/>
      <c r="BB117" s="928"/>
      <c r="BC117" s="928"/>
      <c r="BD117" s="928"/>
      <c r="BE117" s="928"/>
      <c r="BF117" s="928"/>
      <c r="BG117" s="928"/>
      <c r="BH117" s="928"/>
      <c r="BI117" s="928"/>
      <c r="BJ117" s="928"/>
      <c r="BK117" s="928"/>
      <c r="BL117" s="928"/>
      <c r="BM117" s="928"/>
      <c r="BN117" s="928"/>
      <c r="BO117" s="928"/>
      <c r="BP117" s="929"/>
      <c r="BQ117" s="880" t="s">
        <v>339</v>
      </c>
      <c r="BR117" s="881"/>
      <c r="BS117" s="881"/>
      <c r="BT117" s="881"/>
      <c r="BU117" s="881"/>
      <c r="BV117" s="881" t="s">
        <v>339</v>
      </c>
      <c r="BW117" s="881"/>
      <c r="BX117" s="881"/>
      <c r="BY117" s="881"/>
      <c r="BZ117" s="881"/>
      <c r="CA117" s="881" t="s">
        <v>339</v>
      </c>
      <c r="CB117" s="881"/>
      <c r="CC117" s="881"/>
      <c r="CD117" s="881"/>
      <c r="CE117" s="881"/>
      <c r="CF117" s="939" t="s">
        <v>357</v>
      </c>
      <c r="CG117" s="940"/>
      <c r="CH117" s="940"/>
      <c r="CI117" s="940"/>
      <c r="CJ117" s="940"/>
      <c r="CK117" s="991"/>
      <c r="CL117" s="885"/>
      <c r="CM117" s="879" t="s">
        <v>405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339</v>
      </c>
      <c r="DH117" s="844"/>
      <c r="DI117" s="844"/>
      <c r="DJ117" s="844"/>
      <c r="DK117" s="845"/>
      <c r="DL117" s="846" t="s">
        <v>339</v>
      </c>
      <c r="DM117" s="844"/>
      <c r="DN117" s="844"/>
      <c r="DO117" s="844"/>
      <c r="DP117" s="845"/>
      <c r="DQ117" s="846" t="s">
        <v>339</v>
      </c>
      <c r="DR117" s="844"/>
      <c r="DS117" s="844"/>
      <c r="DT117" s="844"/>
      <c r="DU117" s="845"/>
      <c r="DV117" s="888" t="s">
        <v>339</v>
      </c>
      <c r="DW117" s="889"/>
      <c r="DX117" s="889"/>
      <c r="DY117" s="889"/>
      <c r="DZ117" s="890"/>
    </row>
    <row r="118" spans="1:130" s="226" customFormat="1" ht="26.25" customHeight="1" x14ac:dyDescent="0.15">
      <c r="A118" s="959" t="s">
        <v>376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373</v>
      </c>
      <c r="AB118" s="960"/>
      <c r="AC118" s="960"/>
      <c r="AD118" s="960"/>
      <c r="AE118" s="961"/>
      <c r="AF118" s="962" t="s">
        <v>374</v>
      </c>
      <c r="AG118" s="960"/>
      <c r="AH118" s="960"/>
      <c r="AI118" s="960"/>
      <c r="AJ118" s="961"/>
      <c r="AK118" s="962" t="s">
        <v>281</v>
      </c>
      <c r="AL118" s="960"/>
      <c r="AM118" s="960"/>
      <c r="AN118" s="960"/>
      <c r="AO118" s="961"/>
      <c r="AP118" s="963" t="s">
        <v>375</v>
      </c>
      <c r="AQ118" s="964"/>
      <c r="AR118" s="964"/>
      <c r="AS118" s="964"/>
      <c r="AT118" s="965"/>
      <c r="AU118" s="996"/>
      <c r="AV118" s="997"/>
      <c r="AW118" s="997"/>
      <c r="AX118" s="997"/>
      <c r="AY118" s="997"/>
      <c r="AZ118" s="902" t="s">
        <v>406</v>
      </c>
      <c r="BA118" s="903"/>
      <c r="BB118" s="903"/>
      <c r="BC118" s="903"/>
      <c r="BD118" s="903"/>
      <c r="BE118" s="903"/>
      <c r="BF118" s="903"/>
      <c r="BG118" s="903"/>
      <c r="BH118" s="903"/>
      <c r="BI118" s="903"/>
      <c r="BJ118" s="903"/>
      <c r="BK118" s="903"/>
      <c r="BL118" s="903"/>
      <c r="BM118" s="903"/>
      <c r="BN118" s="903"/>
      <c r="BO118" s="903"/>
      <c r="BP118" s="904"/>
      <c r="BQ118" s="943" t="s">
        <v>384</v>
      </c>
      <c r="BR118" s="909"/>
      <c r="BS118" s="909"/>
      <c r="BT118" s="909"/>
      <c r="BU118" s="909"/>
      <c r="BV118" s="909" t="s">
        <v>384</v>
      </c>
      <c r="BW118" s="909"/>
      <c r="BX118" s="909"/>
      <c r="BY118" s="909"/>
      <c r="BZ118" s="909"/>
      <c r="CA118" s="909" t="s">
        <v>384</v>
      </c>
      <c r="CB118" s="909"/>
      <c r="CC118" s="909"/>
      <c r="CD118" s="909"/>
      <c r="CE118" s="909"/>
      <c r="CF118" s="939" t="s">
        <v>384</v>
      </c>
      <c r="CG118" s="940"/>
      <c r="CH118" s="940"/>
      <c r="CI118" s="940"/>
      <c r="CJ118" s="940"/>
      <c r="CK118" s="991"/>
      <c r="CL118" s="885"/>
      <c r="CM118" s="879" t="s">
        <v>407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384</v>
      </c>
      <c r="DH118" s="844"/>
      <c r="DI118" s="844"/>
      <c r="DJ118" s="844"/>
      <c r="DK118" s="845"/>
      <c r="DL118" s="846" t="s">
        <v>384</v>
      </c>
      <c r="DM118" s="844"/>
      <c r="DN118" s="844"/>
      <c r="DO118" s="844"/>
      <c r="DP118" s="845"/>
      <c r="DQ118" s="846" t="s">
        <v>384</v>
      </c>
      <c r="DR118" s="844"/>
      <c r="DS118" s="844"/>
      <c r="DT118" s="844"/>
      <c r="DU118" s="845"/>
      <c r="DV118" s="888" t="s">
        <v>384</v>
      </c>
      <c r="DW118" s="889"/>
      <c r="DX118" s="889"/>
      <c r="DY118" s="889"/>
      <c r="DZ118" s="890"/>
    </row>
    <row r="119" spans="1:130" s="226" customFormat="1" ht="26.25" customHeight="1" x14ac:dyDescent="0.15">
      <c r="A119" s="882" t="s">
        <v>379</v>
      </c>
      <c r="B119" s="883"/>
      <c r="C119" s="924" t="s">
        <v>380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384</v>
      </c>
      <c r="AB119" s="953"/>
      <c r="AC119" s="953"/>
      <c r="AD119" s="953"/>
      <c r="AE119" s="954"/>
      <c r="AF119" s="955" t="s">
        <v>384</v>
      </c>
      <c r="AG119" s="953"/>
      <c r="AH119" s="953"/>
      <c r="AI119" s="953"/>
      <c r="AJ119" s="954"/>
      <c r="AK119" s="955" t="s">
        <v>384</v>
      </c>
      <c r="AL119" s="953"/>
      <c r="AM119" s="953"/>
      <c r="AN119" s="953"/>
      <c r="AO119" s="954"/>
      <c r="AP119" s="956" t="s">
        <v>384</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408</v>
      </c>
      <c r="BP119" s="942"/>
      <c r="BQ119" s="943">
        <v>7466141</v>
      </c>
      <c r="BR119" s="909"/>
      <c r="BS119" s="909"/>
      <c r="BT119" s="909"/>
      <c r="BU119" s="909"/>
      <c r="BV119" s="909">
        <v>7305906</v>
      </c>
      <c r="BW119" s="909"/>
      <c r="BX119" s="909"/>
      <c r="BY119" s="909"/>
      <c r="BZ119" s="909"/>
      <c r="CA119" s="909">
        <v>8059240</v>
      </c>
      <c r="CB119" s="909"/>
      <c r="CC119" s="909"/>
      <c r="CD119" s="909"/>
      <c r="CE119" s="909"/>
      <c r="CF119" s="812"/>
      <c r="CG119" s="813"/>
      <c r="CH119" s="813"/>
      <c r="CI119" s="813"/>
      <c r="CJ119" s="898"/>
      <c r="CK119" s="992"/>
      <c r="CL119" s="887"/>
      <c r="CM119" s="902" t="s">
        <v>409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114326</v>
      </c>
      <c r="DH119" s="828"/>
      <c r="DI119" s="828"/>
      <c r="DJ119" s="828"/>
      <c r="DK119" s="829"/>
      <c r="DL119" s="830">
        <v>72187</v>
      </c>
      <c r="DM119" s="828"/>
      <c r="DN119" s="828"/>
      <c r="DO119" s="828"/>
      <c r="DP119" s="829"/>
      <c r="DQ119" s="830">
        <v>75770</v>
      </c>
      <c r="DR119" s="828"/>
      <c r="DS119" s="828"/>
      <c r="DT119" s="828"/>
      <c r="DU119" s="829"/>
      <c r="DV119" s="912">
        <v>2.2999999999999998</v>
      </c>
      <c r="DW119" s="913"/>
      <c r="DX119" s="913"/>
      <c r="DY119" s="913"/>
      <c r="DZ119" s="914"/>
    </row>
    <row r="120" spans="1:130" s="226" customFormat="1" ht="26.25" customHeight="1" x14ac:dyDescent="0.15">
      <c r="A120" s="884"/>
      <c r="B120" s="885"/>
      <c r="C120" s="879" t="s">
        <v>386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410</v>
      </c>
      <c r="AB120" s="844"/>
      <c r="AC120" s="844"/>
      <c r="AD120" s="844"/>
      <c r="AE120" s="845"/>
      <c r="AF120" s="846" t="s">
        <v>410</v>
      </c>
      <c r="AG120" s="844"/>
      <c r="AH120" s="844"/>
      <c r="AI120" s="844"/>
      <c r="AJ120" s="845"/>
      <c r="AK120" s="846" t="s">
        <v>411</v>
      </c>
      <c r="AL120" s="844"/>
      <c r="AM120" s="844"/>
      <c r="AN120" s="844"/>
      <c r="AO120" s="845"/>
      <c r="AP120" s="888" t="s">
        <v>412</v>
      </c>
      <c r="AQ120" s="889"/>
      <c r="AR120" s="889"/>
      <c r="AS120" s="889"/>
      <c r="AT120" s="890"/>
      <c r="AU120" s="944" t="s">
        <v>413</v>
      </c>
      <c r="AV120" s="945"/>
      <c r="AW120" s="945"/>
      <c r="AX120" s="945"/>
      <c r="AY120" s="946"/>
      <c r="AZ120" s="924" t="s">
        <v>414</v>
      </c>
      <c r="BA120" s="872"/>
      <c r="BB120" s="872"/>
      <c r="BC120" s="872"/>
      <c r="BD120" s="872"/>
      <c r="BE120" s="872"/>
      <c r="BF120" s="872"/>
      <c r="BG120" s="872"/>
      <c r="BH120" s="872"/>
      <c r="BI120" s="872"/>
      <c r="BJ120" s="872"/>
      <c r="BK120" s="872"/>
      <c r="BL120" s="872"/>
      <c r="BM120" s="872"/>
      <c r="BN120" s="872"/>
      <c r="BO120" s="872"/>
      <c r="BP120" s="873"/>
      <c r="BQ120" s="925">
        <v>1414456</v>
      </c>
      <c r="BR120" s="906"/>
      <c r="BS120" s="906"/>
      <c r="BT120" s="906"/>
      <c r="BU120" s="906"/>
      <c r="BV120" s="906">
        <v>1510852</v>
      </c>
      <c r="BW120" s="906"/>
      <c r="BX120" s="906"/>
      <c r="BY120" s="906"/>
      <c r="BZ120" s="906"/>
      <c r="CA120" s="906">
        <v>1810644</v>
      </c>
      <c r="CB120" s="906"/>
      <c r="CC120" s="906"/>
      <c r="CD120" s="906"/>
      <c r="CE120" s="906"/>
      <c r="CF120" s="930">
        <v>55.1</v>
      </c>
      <c r="CG120" s="931"/>
      <c r="CH120" s="931"/>
      <c r="CI120" s="931"/>
      <c r="CJ120" s="931"/>
      <c r="CK120" s="932" t="s">
        <v>415</v>
      </c>
      <c r="CL120" s="916"/>
      <c r="CM120" s="916"/>
      <c r="CN120" s="916"/>
      <c r="CO120" s="917"/>
      <c r="CP120" s="936" t="s">
        <v>416</v>
      </c>
      <c r="CQ120" s="937"/>
      <c r="CR120" s="937"/>
      <c r="CS120" s="937"/>
      <c r="CT120" s="937"/>
      <c r="CU120" s="937"/>
      <c r="CV120" s="937"/>
      <c r="CW120" s="937"/>
      <c r="CX120" s="937"/>
      <c r="CY120" s="937"/>
      <c r="CZ120" s="937"/>
      <c r="DA120" s="937"/>
      <c r="DB120" s="937"/>
      <c r="DC120" s="937"/>
      <c r="DD120" s="937"/>
      <c r="DE120" s="937"/>
      <c r="DF120" s="938"/>
      <c r="DG120" s="925">
        <v>667283</v>
      </c>
      <c r="DH120" s="906"/>
      <c r="DI120" s="906"/>
      <c r="DJ120" s="906"/>
      <c r="DK120" s="906"/>
      <c r="DL120" s="906">
        <v>607641</v>
      </c>
      <c r="DM120" s="906"/>
      <c r="DN120" s="906"/>
      <c r="DO120" s="906"/>
      <c r="DP120" s="906"/>
      <c r="DQ120" s="906">
        <v>575873</v>
      </c>
      <c r="DR120" s="906"/>
      <c r="DS120" s="906"/>
      <c r="DT120" s="906"/>
      <c r="DU120" s="906"/>
      <c r="DV120" s="907">
        <v>17.5</v>
      </c>
      <c r="DW120" s="907"/>
      <c r="DX120" s="907"/>
      <c r="DY120" s="907"/>
      <c r="DZ120" s="908"/>
    </row>
    <row r="121" spans="1:130" s="226" customFormat="1" ht="26.25" customHeight="1" x14ac:dyDescent="0.15">
      <c r="A121" s="884"/>
      <c r="B121" s="885"/>
      <c r="C121" s="927" t="s">
        <v>417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418</v>
      </c>
      <c r="AB121" s="844"/>
      <c r="AC121" s="844"/>
      <c r="AD121" s="844"/>
      <c r="AE121" s="845"/>
      <c r="AF121" s="846" t="s">
        <v>339</v>
      </c>
      <c r="AG121" s="844"/>
      <c r="AH121" s="844"/>
      <c r="AI121" s="844"/>
      <c r="AJ121" s="845"/>
      <c r="AK121" s="846" t="s">
        <v>410</v>
      </c>
      <c r="AL121" s="844"/>
      <c r="AM121" s="844"/>
      <c r="AN121" s="844"/>
      <c r="AO121" s="845"/>
      <c r="AP121" s="888" t="s">
        <v>419</v>
      </c>
      <c r="AQ121" s="889"/>
      <c r="AR121" s="889"/>
      <c r="AS121" s="889"/>
      <c r="AT121" s="890"/>
      <c r="AU121" s="947"/>
      <c r="AV121" s="948"/>
      <c r="AW121" s="948"/>
      <c r="AX121" s="948"/>
      <c r="AY121" s="949"/>
      <c r="AZ121" s="879" t="s">
        <v>420</v>
      </c>
      <c r="BA121" s="816"/>
      <c r="BB121" s="816"/>
      <c r="BC121" s="816"/>
      <c r="BD121" s="816"/>
      <c r="BE121" s="816"/>
      <c r="BF121" s="816"/>
      <c r="BG121" s="816"/>
      <c r="BH121" s="816"/>
      <c r="BI121" s="816"/>
      <c r="BJ121" s="816"/>
      <c r="BK121" s="816"/>
      <c r="BL121" s="816"/>
      <c r="BM121" s="816"/>
      <c r="BN121" s="816"/>
      <c r="BO121" s="816"/>
      <c r="BP121" s="817"/>
      <c r="BQ121" s="880">
        <v>1002385</v>
      </c>
      <c r="BR121" s="881"/>
      <c r="BS121" s="881"/>
      <c r="BT121" s="881"/>
      <c r="BU121" s="881"/>
      <c r="BV121" s="881">
        <v>969476</v>
      </c>
      <c r="BW121" s="881"/>
      <c r="BX121" s="881"/>
      <c r="BY121" s="881"/>
      <c r="BZ121" s="881"/>
      <c r="CA121" s="881">
        <v>971706</v>
      </c>
      <c r="CB121" s="881"/>
      <c r="CC121" s="881"/>
      <c r="CD121" s="881"/>
      <c r="CE121" s="881"/>
      <c r="CF121" s="939">
        <v>29.6</v>
      </c>
      <c r="CG121" s="940"/>
      <c r="CH121" s="940"/>
      <c r="CI121" s="940"/>
      <c r="CJ121" s="940"/>
      <c r="CK121" s="933"/>
      <c r="CL121" s="919"/>
      <c r="CM121" s="919"/>
      <c r="CN121" s="919"/>
      <c r="CO121" s="920"/>
      <c r="CP121" s="899" t="s">
        <v>421</v>
      </c>
      <c r="CQ121" s="900"/>
      <c r="CR121" s="900"/>
      <c r="CS121" s="900"/>
      <c r="CT121" s="900"/>
      <c r="CU121" s="900"/>
      <c r="CV121" s="900"/>
      <c r="CW121" s="900"/>
      <c r="CX121" s="900"/>
      <c r="CY121" s="900"/>
      <c r="CZ121" s="900"/>
      <c r="DA121" s="900"/>
      <c r="DB121" s="900"/>
      <c r="DC121" s="900"/>
      <c r="DD121" s="900"/>
      <c r="DE121" s="900"/>
      <c r="DF121" s="901"/>
      <c r="DG121" s="880">
        <v>467811</v>
      </c>
      <c r="DH121" s="881"/>
      <c r="DI121" s="881"/>
      <c r="DJ121" s="881"/>
      <c r="DK121" s="881"/>
      <c r="DL121" s="881">
        <v>445506</v>
      </c>
      <c r="DM121" s="881"/>
      <c r="DN121" s="881"/>
      <c r="DO121" s="881"/>
      <c r="DP121" s="881"/>
      <c r="DQ121" s="881">
        <v>497146</v>
      </c>
      <c r="DR121" s="881"/>
      <c r="DS121" s="881"/>
      <c r="DT121" s="881"/>
      <c r="DU121" s="881"/>
      <c r="DV121" s="858">
        <v>15.1</v>
      </c>
      <c r="DW121" s="858"/>
      <c r="DX121" s="858"/>
      <c r="DY121" s="858"/>
      <c r="DZ121" s="859"/>
    </row>
    <row r="122" spans="1:130" s="226" customFormat="1" ht="26.25" customHeight="1" x14ac:dyDescent="0.15">
      <c r="A122" s="884"/>
      <c r="B122" s="885"/>
      <c r="C122" s="879" t="s">
        <v>396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422</v>
      </c>
      <c r="AB122" s="844"/>
      <c r="AC122" s="844"/>
      <c r="AD122" s="844"/>
      <c r="AE122" s="845"/>
      <c r="AF122" s="846" t="s">
        <v>412</v>
      </c>
      <c r="AG122" s="844"/>
      <c r="AH122" s="844"/>
      <c r="AI122" s="844"/>
      <c r="AJ122" s="845"/>
      <c r="AK122" s="846" t="s">
        <v>418</v>
      </c>
      <c r="AL122" s="844"/>
      <c r="AM122" s="844"/>
      <c r="AN122" s="844"/>
      <c r="AO122" s="845"/>
      <c r="AP122" s="888" t="s">
        <v>423</v>
      </c>
      <c r="AQ122" s="889"/>
      <c r="AR122" s="889"/>
      <c r="AS122" s="889"/>
      <c r="AT122" s="890"/>
      <c r="AU122" s="947"/>
      <c r="AV122" s="948"/>
      <c r="AW122" s="948"/>
      <c r="AX122" s="948"/>
      <c r="AY122" s="949"/>
      <c r="AZ122" s="902" t="s">
        <v>424</v>
      </c>
      <c r="BA122" s="903"/>
      <c r="BB122" s="903"/>
      <c r="BC122" s="903"/>
      <c r="BD122" s="903"/>
      <c r="BE122" s="903"/>
      <c r="BF122" s="903"/>
      <c r="BG122" s="903"/>
      <c r="BH122" s="903"/>
      <c r="BI122" s="903"/>
      <c r="BJ122" s="903"/>
      <c r="BK122" s="903"/>
      <c r="BL122" s="903"/>
      <c r="BM122" s="903"/>
      <c r="BN122" s="903"/>
      <c r="BO122" s="903"/>
      <c r="BP122" s="904"/>
      <c r="BQ122" s="943">
        <v>4632837</v>
      </c>
      <c r="BR122" s="909"/>
      <c r="BS122" s="909"/>
      <c r="BT122" s="909"/>
      <c r="BU122" s="909"/>
      <c r="BV122" s="909">
        <v>4633297</v>
      </c>
      <c r="BW122" s="909"/>
      <c r="BX122" s="909"/>
      <c r="BY122" s="909"/>
      <c r="BZ122" s="909"/>
      <c r="CA122" s="909">
        <v>5027745</v>
      </c>
      <c r="CB122" s="909"/>
      <c r="CC122" s="909"/>
      <c r="CD122" s="909"/>
      <c r="CE122" s="909"/>
      <c r="CF122" s="910">
        <v>153.1</v>
      </c>
      <c r="CG122" s="911"/>
      <c r="CH122" s="911"/>
      <c r="CI122" s="911"/>
      <c r="CJ122" s="911"/>
      <c r="CK122" s="933"/>
      <c r="CL122" s="919"/>
      <c r="CM122" s="919"/>
      <c r="CN122" s="919"/>
      <c r="CO122" s="920"/>
      <c r="CP122" s="899" t="s">
        <v>425</v>
      </c>
      <c r="CQ122" s="900"/>
      <c r="CR122" s="900"/>
      <c r="CS122" s="900"/>
      <c r="CT122" s="900"/>
      <c r="CU122" s="900"/>
      <c r="CV122" s="900"/>
      <c r="CW122" s="900"/>
      <c r="CX122" s="900"/>
      <c r="CY122" s="900"/>
      <c r="CZ122" s="900"/>
      <c r="DA122" s="900"/>
      <c r="DB122" s="900"/>
      <c r="DC122" s="900"/>
      <c r="DD122" s="900"/>
      <c r="DE122" s="900"/>
      <c r="DF122" s="901"/>
      <c r="DG122" s="880" t="s">
        <v>422</v>
      </c>
      <c r="DH122" s="881"/>
      <c r="DI122" s="881"/>
      <c r="DJ122" s="881"/>
      <c r="DK122" s="881"/>
      <c r="DL122" s="881" t="s">
        <v>410</v>
      </c>
      <c r="DM122" s="881"/>
      <c r="DN122" s="881"/>
      <c r="DO122" s="881"/>
      <c r="DP122" s="881"/>
      <c r="DQ122" s="881" t="s">
        <v>422</v>
      </c>
      <c r="DR122" s="881"/>
      <c r="DS122" s="881"/>
      <c r="DT122" s="881"/>
      <c r="DU122" s="881"/>
      <c r="DV122" s="858" t="s">
        <v>339</v>
      </c>
      <c r="DW122" s="858"/>
      <c r="DX122" s="858"/>
      <c r="DY122" s="858"/>
      <c r="DZ122" s="859"/>
    </row>
    <row r="123" spans="1:130" s="226" customFormat="1" ht="26.25" customHeight="1" x14ac:dyDescent="0.15">
      <c r="A123" s="884"/>
      <c r="B123" s="885"/>
      <c r="C123" s="879" t="s">
        <v>402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18869</v>
      </c>
      <c r="AB123" s="844"/>
      <c r="AC123" s="844"/>
      <c r="AD123" s="844"/>
      <c r="AE123" s="845"/>
      <c r="AF123" s="846">
        <v>18636</v>
      </c>
      <c r="AG123" s="844"/>
      <c r="AH123" s="844"/>
      <c r="AI123" s="844"/>
      <c r="AJ123" s="845"/>
      <c r="AK123" s="846">
        <v>18402</v>
      </c>
      <c r="AL123" s="844"/>
      <c r="AM123" s="844"/>
      <c r="AN123" s="844"/>
      <c r="AO123" s="845"/>
      <c r="AP123" s="888">
        <v>0.6</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426</v>
      </c>
      <c r="BP123" s="942"/>
      <c r="BQ123" s="896">
        <v>7049678</v>
      </c>
      <c r="BR123" s="897"/>
      <c r="BS123" s="897"/>
      <c r="BT123" s="897"/>
      <c r="BU123" s="897"/>
      <c r="BV123" s="897">
        <v>7113625</v>
      </c>
      <c r="BW123" s="897"/>
      <c r="BX123" s="897"/>
      <c r="BY123" s="897"/>
      <c r="BZ123" s="897"/>
      <c r="CA123" s="897">
        <v>7810095</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
      <c r="A124" s="884"/>
      <c r="B124" s="885"/>
      <c r="C124" s="879" t="s">
        <v>405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422</v>
      </c>
      <c r="AB124" s="844"/>
      <c r="AC124" s="844"/>
      <c r="AD124" s="844"/>
      <c r="AE124" s="845"/>
      <c r="AF124" s="846" t="s">
        <v>339</v>
      </c>
      <c r="AG124" s="844"/>
      <c r="AH124" s="844"/>
      <c r="AI124" s="844"/>
      <c r="AJ124" s="845"/>
      <c r="AK124" s="846" t="s">
        <v>422</v>
      </c>
      <c r="AL124" s="844"/>
      <c r="AM124" s="844"/>
      <c r="AN124" s="844"/>
      <c r="AO124" s="845"/>
      <c r="AP124" s="888" t="s">
        <v>427</v>
      </c>
      <c r="AQ124" s="889"/>
      <c r="AR124" s="889"/>
      <c r="AS124" s="889"/>
      <c r="AT124" s="890"/>
      <c r="AU124" s="891" t="s">
        <v>428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14.3</v>
      </c>
      <c r="BR124" s="895"/>
      <c r="BS124" s="895"/>
      <c r="BT124" s="895"/>
      <c r="BU124" s="895"/>
      <c r="BV124" s="895">
        <v>6.2</v>
      </c>
      <c r="BW124" s="895"/>
      <c r="BX124" s="895"/>
      <c r="BY124" s="895"/>
      <c r="BZ124" s="895"/>
      <c r="CA124" s="895">
        <v>7.5</v>
      </c>
      <c r="CB124" s="895"/>
      <c r="CC124" s="895"/>
      <c r="CD124" s="895"/>
      <c r="CE124" s="895"/>
      <c r="CF124" s="790"/>
      <c r="CG124" s="791"/>
      <c r="CH124" s="791"/>
      <c r="CI124" s="791"/>
      <c r="CJ124" s="926"/>
      <c r="CK124" s="934"/>
      <c r="CL124" s="934"/>
      <c r="CM124" s="934"/>
      <c r="CN124" s="934"/>
      <c r="CO124" s="935"/>
      <c r="CP124" s="899" t="s">
        <v>429</v>
      </c>
      <c r="CQ124" s="900"/>
      <c r="CR124" s="900"/>
      <c r="CS124" s="900"/>
      <c r="CT124" s="900"/>
      <c r="CU124" s="900"/>
      <c r="CV124" s="900"/>
      <c r="CW124" s="900"/>
      <c r="CX124" s="900"/>
      <c r="CY124" s="900"/>
      <c r="CZ124" s="900"/>
      <c r="DA124" s="900"/>
      <c r="DB124" s="900"/>
      <c r="DC124" s="900"/>
      <c r="DD124" s="900"/>
      <c r="DE124" s="900"/>
      <c r="DF124" s="901"/>
      <c r="DG124" s="827" t="s">
        <v>418</v>
      </c>
      <c r="DH124" s="828"/>
      <c r="DI124" s="828"/>
      <c r="DJ124" s="828"/>
      <c r="DK124" s="829"/>
      <c r="DL124" s="830" t="s">
        <v>410</v>
      </c>
      <c r="DM124" s="828"/>
      <c r="DN124" s="828"/>
      <c r="DO124" s="828"/>
      <c r="DP124" s="829"/>
      <c r="DQ124" s="830" t="s">
        <v>427</v>
      </c>
      <c r="DR124" s="828"/>
      <c r="DS124" s="828"/>
      <c r="DT124" s="828"/>
      <c r="DU124" s="829"/>
      <c r="DV124" s="912" t="s">
        <v>422</v>
      </c>
      <c r="DW124" s="913"/>
      <c r="DX124" s="913"/>
      <c r="DY124" s="913"/>
      <c r="DZ124" s="914"/>
    </row>
    <row r="125" spans="1:130" s="226" customFormat="1" ht="26.25" customHeight="1" x14ac:dyDescent="0.15">
      <c r="A125" s="884"/>
      <c r="B125" s="885"/>
      <c r="C125" s="879" t="s">
        <v>407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427</v>
      </c>
      <c r="AB125" s="844"/>
      <c r="AC125" s="844"/>
      <c r="AD125" s="844"/>
      <c r="AE125" s="845"/>
      <c r="AF125" s="846" t="s">
        <v>430</v>
      </c>
      <c r="AG125" s="844"/>
      <c r="AH125" s="844"/>
      <c r="AI125" s="844"/>
      <c r="AJ125" s="845"/>
      <c r="AK125" s="846" t="s">
        <v>422</v>
      </c>
      <c r="AL125" s="844"/>
      <c r="AM125" s="844"/>
      <c r="AN125" s="844"/>
      <c r="AO125" s="845"/>
      <c r="AP125" s="888" t="s">
        <v>431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432</v>
      </c>
      <c r="CL125" s="916"/>
      <c r="CM125" s="916"/>
      <c r="CN125" s="916"/>
      <c r="CO125" s="917"/>
      <c r="CP125" s="924" t="s">
        <v>433</v>
      </c>
      <c r="CQ125" s="872"/>
      <c r="CR125" s="872"/>
      <c r="CS125" s="872"/>
      <c r="CT125" s="872"/>
      <c r="CU125" s="872"/>
      <c r="CV125" s="872"/>
      <c r="CW125" s="872"/>
      <c r="CX125" s="872"/>
      <c r="CY125" s="872"/>
      <c r="CZ125" s="872"/>
      <c r="DA125" s="872"/>
      <c r="DB125" s="872"/>
      <c r="DC125" s="872"/>
      <c r="DD125" s="872"/>
      <c r="DE125" s="872"/>
      <c r="DF125" s="873"/>
      <c r="DG125" s="925" t="s">
        <v>427</v>
      </c>
      <c r="DH125" s="906"/>
      <c r="DI125" s="906"/>
      <c r="DJ125" s="906"/>
      <c r="DK125" s="906"/>
      <c r="DL125" s="906" t="s">
        <v>418</v>
      </c>
      <c r="DM125" s="906"/>
      <c r="DN125" s="906"/>
      <c r="DO125" s="906"/>
      <c r="DP125" s="906"/>
      <c r="DQ125" s="906" t="s">
        <v>422</v>
      </c>
      <c r="DR125" s="906"/>
      <c r="DS125" s="906"/>
      <c r="DT125" s="906"/>
      <c r="DU125" s="906"/>
      <c r="DV125" s="907" t="s">
        <v>410</v>
      </c>
      <c r="DW125" s="907"/>
      <c r="DX125" s="907"/>
      <c r="DY125" s="907"/>
      <c r="DZ125" s="908"/>
    </row>
    <row r="126" spans="1:130" s="226" customFormat="1" ht="26.25" customHeight="1" thickBot="1" x14ac:dyDescent="0.2">
      <c r="A126" s="884"/>
      <c r="B126" s="885"/>
      <c r="C126" s="879" t="s">
        <v>409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15664</v>
      </c>
      <c r="AB126" s="844"/>
      <c r="AC126" s="844"/>
      <c r="AD126" s="844"/>
      <c r="AE126" s="845"/>
      <c r="AF126" s="846">
        <v>24359</v>
      </c>
      <c r="AG126" s="844"/>
      <c r="AH126" s="844"/>
      <c r="AI126" s="844"/>
      <c r="AJ126" s="845"/>
      <c r="AK126" s="846">
        <v>22617</v>
      </c>
      <c r="AL126" s="844"/>
      <c r="AM126" s="844"/>
      <c r="AN126" s="844"/>
      <c r="AO126" s="845"/>
      <c r="AP126" s="888">
        <v>0.7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434</v>
      </c>
      <c r="CQ126" s="816"/>
      <c r="CR126" s="816"/>
      <c r="CS126" s="816"/>
      <c r="CT126" s="816"/>
      <c r="CU126" s="816"/>
      <c r="CV126" s="816"/>
      <c r="CW126" s="816"/>
      <c r="CX126" s="816"/>
      <c r="CY126" s="816"/>
      <c r="CZ126" s="816"/>
      <c r="DA126" s="816"/>
      <c r="DB126" s="816"/>
      <c r="DC126" s="816"/>
      <c r="DD126" s="816"/>
      <c r="DE126" s="816"/>
      <c r="DF126" s="817"/>
      <c r="DG126" s="880" t="s">
        <v>422</v>
      </c>
      <c r="DH126" s="881"/>
      <c r="DI126" s="881"/>
      <c r="DJ126" s="881"/>
      <c r="DK126" s="881"/>
      <c r="DL126" s="881" t="s">
        <v>431</v>
      </c>
      <c r="DM126" s="881"/>
      <c r="DN126" s="881"/>
      <c r="DO126" s="881"/>
      <c r="DP126" s="881"/>
      <c r="DQ126" s="881" t="s">
        <v>422</v>
      </c>
      <c r="DR126" s="881"/>
      <c r="DS126" s="881"/>
      <c r="DT126" s="881"/>
      <c r="DU126" s="881"/>
      <c r="DV126" s="858" t="s">
        <v>427</v>
      </c>
      <c r="DW126" s="858"/>
      <c r="DX126" s="858"/>
      <c r="DY126" s="858"/>
      <c r="DZ126" s="859"/>
    </row>
    <row r="127" spans="1:130" s="226" customFormat="1" ht="26.25" customHeight="1" x14ac:dyDescent="0.15">
      <c r="A127" s="886"/>
      <c r="B127" s="887"/>
      <c r="C127" s="902" t="s">
        <v>435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4125</v>
      </c>
      <c r="AB127" s="844"/>
      <c r="AC127" s="844"/>
      <c r="AD127" s="844"/>
      <c r="AE127" s="845"/>
      <c r="AF127" s="846">
        <v>4044</v>
      </c>
      <c r="AG127" s="844"/>
      <c r="AH127" s="844"/>
      <c r="AI127" s="844"/>
      <c r="AJ127" s="845"/>
      <c r="AK127" s="846">
        <v>4041</v>
      </c>
      <c r="AL127" s="844"/>
      <c r="AM127" s="844"/>
      <c r="AN127" s="844"/>
      <c r="AO127" s="845"/>
      <c r="AP127" s="888">
        <v>0.1</v>
      </c>
      <c r="AQ127" s="889"/>
      <c r="AR127" s="889"/>
      <c r="AS127" s="889"/>
      <c r="AT127" s="890"/>
      <c r="AU127" s="228"/>
      <c r="AV127" s="228"/>
      <c r="AW127" s="228"/>
      <c r="AX127" s="905" t="s">
        <v>436</v>
      </c>
      <c r="AY127" s="876"/>
      <c r="AZ127" s="876"/>
      <c r="BA127" s="876"/>
      <c r="BB127" s="876"/>
      <c r="BC127" s="876"/>
      <c r="BD127" s="876"/>
      <c r="BE127" s="877"/>
      <c r="BF127" s="875" t="s">
        <v>437</v>
      </c>
      <c r="BG127" s="876"/>
      <c r="BH127" s="876"/>
      <c r="BI127" s="876"/>
      <c r="BJ127" s="876"/>
      <c r="BK127" s="876"/>
      <c r="BL127" s="877"/>
      <c r="BM127" s="875" t="s">
        <v>438</v>
      </c>
      <c r="BN127" s="876"/>
      <c r="BO127" s="876"/>
      <c r="BP127" s="876"/>
      <c r="BQ127" s="876"/>
      <c r="BR127" s="876"/>
      <c r="BS127" s="877"/>
      <c r="BT127" s="875" t="s">
        <v>439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440</v>
      </c>
      <c r="CQ127" s="816"/>
      <c r="CR127" s="816"/>
      <c r="CS127" s="816"/>
      <c r="CT127" s="816"/>
      <c r="CU127" s="816"/>
      <c r="CV127" s="816"/>
      <c r="CW127" s="816"/>
      <c r="CX127" s="816"/>
      <c r="CY127" s="816"/>
      <c r="CZ127" s="816"/>
      <c r="DA127" s="816"/>
      <c r="DB127" s="816"/>
      <c r="DC127" s="816"/>
      <c r="DD127" s="816"/>
      <c r="DE127" s="816"/>
      <c r="DF127" s="817"/>
      <c r="DG127" s="880" t="s">
        <v>422</v>
      </c>
      <c r="DH127" s="881"/>
      <c r="DI127" s="881"/>
      <c r="DJ127" s="881"/>
      <c r="DK127" s="881"/>
      <c r="DL127" s="881" t="s">
        <v>431</v>
      </c>
      <c r="DM127" s="881"/>
      <c r="DN127" s="881"/>
      <c r="DO127" s="881"/>
      <c r="DP127" s="881"/>
      <c r="DQ127" s="881" t="s">
        <v>410</v>
      </c>
      <c r="DR127" s="881"/>
      <c r="DS127" s="881"/>
      <c r="DT127" s="881"/>
      <c r="DU127" s="881"/>
      <c r="DV127" s="858" t="s">
        <v>422</v>
      </c>
      <c r="DW127" s="858"/>
      <c r="DX127" s="858"/>
      <c r="DY127" s="858"/>
      <c r="DZ127" s="859"/>
    </row>
    <row r="128" spans="1:130" s="226" customFormat="1" ht="26.25" customHeight="1" thickBot="1" x14ac:dyDescent="0.2">
      <c r="A128" s="860" t="s">
        <v>441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442</v>
      </c>
      <c r="X128" s="862"/>
      <c r="Y128" s="862"/>
      <c r="Z128" s="863"/>
      <c r="AA128" s="864">
        <v>93093</v>
      </c>
      <c r="AB128" s="865"/>
      <c r="AC128" s="865"/>
      <c r="AD128" s="865"/>
      <c r="AE128" s="866"/>
      <c r="AF128" s="867">
        <v>94301</v>
      </c>
      <c r="AG128" s="865"/>
      <c r="AH128" s="865"/>
      <c r="AI128" s="865"/>
      <c r="AJ128" s="866"/>
      <c r="AK128" s="867">
        <v>97391</v>
      </c>
      <c r="AL128" s="865"/>
      <c r="AM128" s="865"/>
      <c r="AN128" s="865"/>
      <c r="AO128" s="866"/>
      <c r="AP128" s="868"/>
      <c r="AQ128" s="869"/>
      <c r="AR128" s="869"/>
      <c r="AS128" s="869"/>
      <c r="AT128" s="870"/>
      <c r="AU128" s="228"/>
      <c r="AV128" s="228"/>
      <c r="AW128" s="228"/>
      <c r="AX128" s="871" t="s">
        <v>443</v>
      </c>
      <c r="AY128" s="872"/>
      <c r="AZ128" s="872"/>
      <c r="BA128" s="872"/>
      <c r="BB128" s="872"/>
      <c r="BC128" s="872"/>
      <c r="BD128" s="872"/>
      <c r="BE128" s="873"/>
      <c r="BF128" s="850" t="s">
        <v>418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444</v>
      </c>
      <c r="CQ128" s="794"/>
      <c r="CR128" s="794"/>
      <c r="CS128" s="794"/>
      <c r="CT128" s="794"/>
      <c r="CU128" s="794"/>
      <c r="CV128" s="794"/>
      <c r="CW128" s="794"/>
      <c r="CX128" s="794"/>
      <c r="CY128" s="794"/>
      <c r="CZ128" s="794"/>
      <c r="DA128" s="794"/>
      <c r="DB128" s="794"/>
      <c r="DC128" s="794"/>
      <c r="DD128" s="794"/>
      <c r="DE128" s="794"/>
      <c r="DF128" s="795"/>
      <c r="DG128" s="854" t="s">
        <v>431</v>
      </c>
      <c r="DH128" s="855"/>
      <c r="DI128" s="855"/>
      <c r="DJ128" s="855"/>
      <c r="DK128" s="855"/>
      <c r="DL128" s="855" t="s">
        <v>422</v>
      </c>
      <c r="DM128" s="855"/>
      <c r="DN128" s="855"/>
      <c r="DO128" s="855"/>
      <c r="DP128" s="855"/>
      <c r="DQ128" s="855" t="s">
        <v>410</v>
      </c>
      <c r="DR128" s="855"/>
      <c r="DS128" s="855"/>
      <c r="DT128" s="855"/>
      <c r="DU128" s="855"/>
      <c r="DV128" s="856" t="s">
        <v>422</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445</v>
      </c>
      <c r="X129" s="841"/>
      <c r="Y129" s="841"/>
      <c r="Z129" s="842"/>
      <c r="AA129" s="843">
        <v>3354250</v>
      </c>
      <c r="AB129" s="844"/>
      <c r="AC129" s="844"/>
      <c r="AD129" s="844"/>
      <c r="AE129" s="845"/>
      <c r="AF129" s="846">
        <v>3530332</v>
      </c>
      <c r="AG129" s="844"/>
      <c r="AH129" s="844"/>
      <c r="AI129" s="844"/>
      <c r="AJ129" s="845"/>
      <c r="AK129" s="846">
        <v>3734367</v>
      </c>
      <c r="AL129" s="844"/>
      <c r="AM129" s="844"/>
      <c r="AN129" s="844"/>
      <c r="AO129" s="845"/>
      <c r="AP129" s="847"/>
      <c r="AQ129" s="848"/>
      <c r="AR129" s="848"/>
      <c r="AS129" s="848"/>
      <c r="AT129" s="849"/>
      <c r="AU129" s="229"/>
      <c r="AV129" s="229"/>
      <c r="AW129" s="229"/>
      <c r="AX129" s="815" t="s">
        <v>446</v>
      </c>
      <c r="AY129" s="816"/>
      <c r="AZ129" s="816"/>
      <c r="BA129" s="816"/>
      <c r="BB129" s="816"/>
      <c r="BC129" s="816"/>
      <c r="BD129" s="816"/>
      <c r="BE129" s="817"/>
      <c r="BF129" s="834" t="s">
        <v>128</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447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448</v>
      </c>
      <c r="X130" s="841"/>
      <c r="Y130" s="841"/>
      <c r="Z130" s="842"/>
      <c r="AA130" s="843">
        <v>454195</v>
      </c>
      <c r="AB130" s="844"/>
      <c r="AC130" s="844"/>
      <c r="AD130" s="844"/>
      <c r="AE130" s="845"/>
      <c r="AF130" s="846">
        <v>457833</v>
      </c>
      <c r="AG130" s="844"/>
      <c r="AH130" s="844"/>
      <c r="AI130" s="844"/>
      <c r="AJ130" s="845"/>
      <c r="AK130" s="846">
        <v>450052</v>
      </c>
      <c r="AL130" s="844"/>
      <c r="AM130" s="844"/>
      <c r="AN130" s="844"/>
      <c r="AO130" s="845"/>
      <c r="AP130" s="847"/>
      <c r="AQ130" s="848"/>
      <c r="AR130" s="848"/>
      <c r="AS130" s="848"/>
      <c r="AT130" s="849"/>
      <c r="AU130" s="229"/>
      <c r="AV130" s="229"/>
      <c r="AW130" s="229"/>
      <c r="AX130" s="815" t="s">
        <v>449</v>
      </c>
      <c r="AY130" s="816"/>
      <c r="AZ130" s="816"/>
      <c r="BA130" s="816"/>
      <c r="BB130" s="816"/>
      <c r="BC130" s="816"/>
      <c r="BD130" s="816"/>
      <c r="BE130" s="817"/>
      <c r="BF130" s="818">
        <v>9.1999999999999993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450</v>
      </c>
      <c r="X131" s="825"/>
      <c r="Y131" s="825"/>
      <c r="Z131" s="826"/>
      <c r="AA131" s="827">
        <v>2900055</v>
      </c>
      <c r="AB131" s="828"/>
      <c r="AC131" s="828"/>
      <c r="AD131" s="828"/>
      <c r="AE131" s="829"/>
      <c r="AF131" s="830">
        <v>3072499</v>
      </c>
      <c r="AG131" s="828"/>
      <c r="AH131" s="828"/>
      <c r="AI131" s="828"/>
      <c r="AJ131" s="829"/>
      <c r="AK131" s="830">
        <v>3284315</v>
      </c>
      <c r="AL131" s="828"/>
      <c r="AM131" s="828"/>
      <c r="AN131" s="828"/>
      <c r="AO131" s="829"/>
      <c r="AP131" s="831"/>
      <c r="AQ131" s="832"/>
      <c r="AR131" s="832"/>
      <c r="AS131" s="832"/>
      <c r="AT131" s="833"/>
      <c r="AU131" s="229"/>
      <c r="AV131" s="229"/>
      <c r="AW131" s="229"/>
      <c r="AX131" s="793" t="s">
        <v>451</v>
      </c>
      <c r="AY131" s="794"/>
      <c r="AZ131" s="794"/>
      <c r="BA131" s="794"/>
      <c r="BB131" s="794"/>
      <c r="BC131" s="794"/>
      <c r="BD131" s="794"/>
      <c r="BE131" s="795"/>
      <c r="BF131" s="796">
        <v>7.5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452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453</v>
      </c>
      <c r="W132" s="806"/>
      <c r="X132" s="806"/>
      <c r="Y132" s="806"/>
      <c r="Z132" s="807"/>
      <c r="AA132" s="808">
        <v>9.4064078099999993</v>
      </c>
      <c r="AB132" s="809"/>
      <c r="AC132" s="809"/>
      <c r="AD132" s="809"/>
      <c r="AE132" s="810"/>
      <c r="AF132" s="811">
        <v>9.2816629069999994</v>
      </c>
      <c r="AG132" s="809"/>
      <c r="AH132" s="809"/>
      <c r="AI132" s="809"/>
      <c r="AJ132" s="810"/>
      <c r="AK132" s="811">
        <v>9.1827976309999997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454</v>
      </c>
      <c r="W133" s="785"/>
      <c r="X133" s="785"/>
      <c r="Y133" s="785"/>
      <c r="Z133" s="786"/>
      <c r="AA133" s="787">
        <v>8.9</v>
      </c>
      <c r="AB133" s="788"/>
      <c r="AC133" s="788"/>
      <c r="AD133" s="788"/>
      <c r="AE133" s="789"/>
      <c r="AF133" s="787">
        <v>8.9</v>
      </c>
      <c r="AG133" s="788"/>
      <c r="AH133" s="788"/>
      <c r="AI133" s="788"/>
      <c r="AJ133" s="789"/>
      <c r="AK133" s="787">
        <v>9.1999999999999993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BKq9Mjm37ju9X+jW37e8fY1xh3gx5Q7SYrrBaK08YwjJ8GWXtdvNw7OyfEC1xEVy8t+94wiGwvUOndIjFo7Sw==" saltValue="H1QkT6i8EUN3ZvoMGbGJ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RpY386Kv3cilz9Viv5IEKzfU5/TNaWhBFRm02iPAXFEiMJc/1mcoSKA3Y/063x4hQdjwC9l/ymTbfb5CeCUEg==" saltValue="wTUyqfZ6zdO/qoe2k9sjH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458</v>
      </c>
      <c r="AP7" s="268"/>
      <c r="AQ7" s="269" t="s">
        <v>459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460</v>
      </c>
      <c r="AQ8" s="275" t="s">
        <v>461</v>
      </c>
      <c r="AR8" s="276" t="s">
        <v>462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463</v>
      </c>
      <c r="AL9" s="1195"/>
      <c r="AM9" s="1195"/>
      <c r="AN9" s="1196"/>
      <c r="AO9" s="277">
        <v>1327556</v>
      </c>
      <c r="AP9" s="277">
        <v>131311</v>
      </c>
      <c r="AQ9" s="278">
        <v>106927</v>
      </c>
      <c r="AR9" s="279">
        <v>22.8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464</v>
      </c>
      <c r="AL10" s="1195"/>
      <c r="AM10" s="1195"/>
      <c r="AN10" s="1196"/>
      <c r="AO10" s="280">
        <v>159780</v>
      </c>
      <c r="AP10" s="280">
        <v>15804</v>
      </c>
      <c r="AQ10" s="281">
        <v>15145</v>
      </c>
      <c r="AR10" s="282">
        <v>4.4000000000000004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465</v>
      </c>
      <c r="AL11" s="1195"/>
      <c r="AM11" s="1195"/>
      <c r="AN11" s="1196"/>
      <c r="AO11" s="280" t="s">
        <v>466</v>
      </c>
      <c r="AP11" s="280" t="s">
        <v>466</v>
      </c>
      <c r="AQ11" s="281">
        <v>1510</v>
      </c>
      <c r="AR11" s="282" t="s">
        <v>466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467</v>
      </c>
      <c r="AL12" s="1195"/>
      <c r="AM12" s="1195"/>
      <c r="AN12" s="1196"/>
      <c r="AO12" s="280" t="s">
        <v>466</v>
      </c>
      <c r="AP12" s="280" t="s">
        <v>466</v>
      </c>
      <c r="AQ12" s="281">
        <v>21</v>
      </c>
      <c r="AR12" s="282" t="s">
        <v>466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468</v>
      </c>
      <c r="AL13" s="1195"/>
      <c r="AM13" s="1195"/>
      <c r="AN13" s="1196"/>
      <c r="AO13" s="280" t="s">
        <v>466</v>
      </c>
      <c r="AP13" s="280" t="s">
        <v>466</v>
      </c>
      <c r="AQ13" s="281">
        <v>4533</v>
      </c>
      <c r="AR13" s="282" t="s">
        <v>466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469</v>
      </c>
      <c r="AL14" s="1195"/>
      <c r="AM14" s="1195"/>
      <c r="AN14" s="1196"/>
      <c r="AO14" s="280">
        <v>10924</v>
      </c>
      <c r="AP14" s="280">
        <v>1081</v>
      </c>
      <c r="AQ14" s="281">
        <v>2422</v>
      </c>
      <c r="AR14" s="282">
        <v>-55.4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470</v>
      </c>
      <c r="AL15" s="1198"/>
      <c r="AM15" s="1198"/>
      <c r="AN15" s="1199"/>
      <c r="AO15" s="280">
        <v>-86531</v>
      </c>
      <c r="AP15" s="280">
        <v>-8559</v>
      </c>
      <c r="AQ15" s="281">
        <v>-7979</v>
      </c>
      <c r="AR15" s="282">
        <v>7.3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1411729</v>
      </c>
      <c r="AP16" s="280">
        <v>139637</v>
      </c>
      <c r="AQ16" s="281">
        <v>122579</v>
      </c>
      <c r="AR16" s="282">
        <v>13.9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472</v>
      </c>
      <c r="AP20" s="289" t="s">
        <v>473</v>
      </c>
      <c r="AQ20" s="290" t="s">
        <v>474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475</v>
      </c>
      <c r="AL21" s="1201"/>
      <c r="AM21" s="1201"/>
      <c r="AN21" s="1202"/>
      <c r="AO21" s="293">
        <v>12.07</v>
      </c>
      <c r="AP21" s="294">
        <v>10.66</v>
      </c>
      <c r="AQ21" s="295">
        <v>1.41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476</v>
      </c>
      <c r="AL22" s="1201"/>
      <c r="AM22" s="1201"/>
      <c r="AN22" s="1202"/>
      <c r="AO22" s="298">
        <v>97.8</v>
      </c>
      <c r="AP22" s="299">
        <v>96.3</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477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478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458</v>
      </c>
      <c r="AP30" s="268"/>
      <c r="AQ30" s="269" t="s">
        <v>459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460</v>
      </c>
      <c r="AQ31" s="275" t="s">
        <v>461</v>
      </c>
      <c r="AR31" s="276" t="s">
        <v>462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480</v>
      </c>
      <c r="AL32" s="1185"/>
      <c r="AM32" s="1185"/>
      <c r="AN32" s="1186"/>
      <c r="AO32" s="308">
        <v>591907</v>
      </c>
      <c r="AP32" s="308">
        <v>58547</v>
      </c>
      <c r="AQ32" s="309">
        <v>59977</v>
      </c>
      <c r="AR32" s="310">
        <v>-2.4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481</v>
      </c>
      <c r="AL33" s="1185"/>
      <c r="AM33" s="1185"/>
      <c r="AN33" s="1186"/>
      <c r="AO33" s="308" t="s">
        <v>466</v>
      </c>
      <c r="AP33" s="308" t="s">
        <v>466</v>
      </c>
      <c r="AQ33" s="309" t="s">
        <v>466</v>
      </c>
      <c r="AR33" s="310" t="s">
        <v>466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482</v>
      </c>
      <c r="AL34" s="1185"/>
      <c r="AM34" s="1185"/>
      <c r="AN34" s="1186"/>
      <c r="AO34" s="308" t="s">
        <v>466</v>
      </c>
      <c r="AP34" s="308" t="s">
        <v>466</v>
      </c>
      <c r="AQ34" s="309" t="s">
        <v>466</v>
      </c>
      <c r="AR34" s="310" t="s">
        <v>466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483</v>
      </c>
      <c r="AL35" s="1185"/>
      <c r="AM35" s="1185"/>
      <c r="AN35" s="1186"/>
      <c r="AO35" s="308">
        <v>180841</v>
      </c>
      <c r="AP35" s="308">
        <v>17887</v>
      </c>
      <c r="AQ35" s="309">
        <v>16053</v>
      </c>
      <c r="AR35" s="310">
        <v>11.4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484</v>
      </c>
      <c r="AL36" s="1185"/>
      <c r="AM36" s="1185"/>
      <c r="AN36" s="1186"/>
      <c r="AO36" s="308">
        <v>31151</v>
      </c>
      <c r="AP36" s="308">
        <v>3081</v>
      </c>
      <c r="AQ36" s="309">
        <v>3449</v>
      </c>
      <c r="AR36" s="310">
        <v>-10.7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485</v>
      </c>
      <c r="AL37" s="1185"/>
      <c r="AM37" s="1185"/>
      <c r="AN37" s="1186"/>
      <c r="AO37" s="308">
        <v>45060</v>
      </c>
      <c r="AP37" s="308">
        <v>4457</v>
      </c>
      <c r="AQ37" s="309">
        <v>404</v>
      </c>
      <c r="AR37" s="310">
        <v>1003.2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486</v>
      </c>
      <c r="AL38" s="1188"/>
      <c r="AM38" s="1188"/>
      <c r="AN38" s="1189"/>
      <c r="AO38" s="311">
        <v>76</v>
      </c>
      <c r="AP38" s="311">
        <v>8</v>
      </c>
      <c r="AQ38" s="312">
        <v>3</v>
      </c>
      <c r="AR38" s="300">
        <v>166.7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487</v>
      </c>
      <c r="AL39" s="1188"/>
      <c r="AM39" s="1188"/>
      <c r="AN39" s="1189"/>
      <c r="AO39" s="308">
        <v>-97391</v>
      </c>
      <c r="AP39" s="308">
        <v>-9633</v>
      </c>
      <c r="AQ39" s="309">
        <v>-3105</v>
      </c>
      <c r="AR39" s="310">
        <v>210.2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488</v>
      </c>
      <c r="AL40" s="1185"/>
      <c r="AM40" s="1185"/>
      <c r="AN40" s="1186"/>
      <c r="AO40" s="308">
        <v>-450052</v>
      </c>
      <c r="AP40" s="308">
        <v>-44516</v>
      </c>
      <c r="AQ40" s="309">
        <v>-51549</v>
      </c>
      <c r="AR40" s="310">
        <v>-13.6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276</v>
      </c>
      <c r="AL41" s="1191"/>
      <c r="AM41" s="1191"/>
      <c r="AN41" s="1192"/>
      <c r="AO41" s="308">
        <v>301592</v>
      </c>
      <c r="AP41" s="308">
        <v>29831</v>
      </c>
      <c r="AQ41" s="309">
        <v>25231</v>
      </c>
      <c r="AR41" s="310">
        <v>18.2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490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458</v>
      </c>
      <c r="AN49" s="1179" t="s">
        <v>492</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493</v>
      </c>
      <c r="AO50" s="325" t="s">
        <v>494</v>
      </c>
      <c r="AP50" s="326" t="s">
        <v>495</v>
      </c>
      <c r="AQ50" s="327" t="s">
        <v>496</v>
      </c>
      <c r="AR50" s="328" t="s">
        <v>497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498</v>
      </c>
      <c r="AL51" s="321"/>
      <c r="AM51" s="329">
        <v>1311167</v>
      </c>
      <c r="AN51" s="330">
        <v>126317</v>
      </c>
      <c r="AO51" s="331">
        <v>56.2</v>
      </c>
      <c r="AP51" s="332">
        <v>90072</v>
      </c>
      <c r="AQ51" s="333">
        <v>13.3</v>
      </c>
      <c r="AR51" s="334">
        <v>42.9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499</v>
      </c>
      <c r="AM52" s="337">
        <v>631080</v>
      </c>
      <c r="AN52" s="338">
        <v>60798</v>
      </c>
      <c r="AO52" s="339">
        <v>104.3</v>
      </c>
      <c r="AP52" s="340">
        <v>46083</v>
      </c>
      <c r="AQ52" s="341">
        <v>3.2</v>
      </c>
      <c r="AR52" s="342">
        <v>101.1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500</v>
      </c>
      <c r="AL53" s="321"/>
      <c r="AM53" s="329">
        <v>1015544</v>
      </c>
      <c r="AN53" s="330">
        <v>98396</v>
      </c>
      <c r="AO53" s="331">
        <v>-22.1</v>
      </c>
      <c r="AP53" s="332">
        <v>88328</v>
      </c>
      <c r="AQ53" s="333">
        <v>-1.9</v>
      </c>
      <c r="AR53" s="334">
        <v>-20.2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499</v>
      </c>
      <c r="AM54" s="337">
        <v>586453</v>
      </c>
      <c r="AN54" s="338">
        <v>56821</v>
      </c>
      <c r="AO54" s="339">
        <v>-6.5</v>
      </c>
      <c r="AP54" s="340">
        <v>49013</v>
      </c>
      <c r="AQ54" s="341">
        <v>6.4</v>
      </c>
      <c r="AR54" s="342">
        <v>-12.9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501</v>
      </c>
      <c r="AL55" s="321"/>
      <c r="AM55" s="329">
        <v>679278</v>
      </c>
      <c r="AN55" s="330">
        <v>66342</v>
      </c>
      <c r="AO55" s="331">
        <v>-32.6</v>
      </c>
      <c r="AP55" s="332">
        <v>103390</v>
      </c>
      <c r="AQ55" s="333">
        <v>17.100000000000001</v>
      </c>
      <c r="AR55" s="334">
        <v>-49.7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499</v>
      </c>
      <c r="AM56" s="337">
        <v>308131</v>
      </c>
      <c r="AN56" s="338">
        <v>30094</v>
      </c>
      <c r="AO56" s="339">
        <v>-47</v>
      </c>
      <c r="AP56" s="340">
        <v>51269</v>
      </c>
      <c r="AQ56" s="341">
        <v>4.5999999999999996</v>
      </c>
      <c r="AR56" s="342">
        <v>-51.6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502</v>
      </c>
      <c r="AL57" s="321"/>
      <c r="AM57" s="329">
        <v>759408</v>
      </c>
      <c r="AN57" s="330">
        <v>74789</v>
      </c>
      <c r="AO57" s="331">
        <v>12.7</v>
      </c>
      <c r="AP57" s="332">
        <v>117234</v>
      </c>
      <c r="AQ57" s="333">
        <v>13.4</v>
      </c>
      <c r="AR57" s="334">
        <v>-0.7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499</v>
      </c>
      <c r="AM58" s="337">
        <v>370144</v>
      </c>
      <c r="AN58" s="338">
        <v>36453</v>
      </c>
      <c r="AO58" s="339">
        <v>21.1</v>
      </c>
      <c r="AP58" s="340">
        <v>59796</v>
      </c>
      <c r="AQ58" s="341">
        <v>16.600000000000001</v>
      </c>
      <c r="AR58" s="342">
        <v>4.5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503</v>
      </c>
      <c r="AL59" s="321"/>
      <c r="AM59" s="329">
        <v>2931401</v>
      </c>
      <c r="AN59" s="330">
        <v>289951</v>
      </c>
      <c r="AO59" s="331">
        <v>287.7</v>
      </c>
      <c r="AP59" s="332">
        <v>97758</v>
      </c>
      <c r="AQ59" s="333">
        <v>-16.600000000000001</v>
      </c>
      <c r="AR59" s="334">
        <v>304.3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499</v>
      </c>
      <c r="AM60" s="337">
        <v>987135</v>
      </c>
      <c r="AN60" s="338">
        <v>97639</v>
      </c>
      <c r="AO60" s="339">
        <v>167.8</v>
      </c>
      <c r="AP60" s="340">
        <v>45946</v>
      </c>
      <c r="AQ60" s="341">
        <v>-23.2</v>
      </c>
      <c r="AR60" s="342">
        <v>191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504</v>
      </c>
      <c r="AL61" s="343"/>
      <c r="AM61" s="344">
        <v>1339360</v>
      </c>
      <c r="AN61" s="345">
        <v>131159</v>
      </c>
      <c r="AO61" s="346">
        <v>60.4</v>
      </c>
      <c r="AP61" s="347">
        <v>99356</v>
      </c>
      <c r="AQ61" s="348">
        <v>5.0999999999999996</v>
      </c>
      <c r="AR61" s="334">
        <v>55.3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499</v>
      </c>
      <c r="AM62" s="337">
        <v>576589</v>
      </c>
      <c r="AN62" s="338">
        <v>56361</v>
      </c>
      <c r="AO62" s="339">
        <v>47.9</v>
      </c>
      <c r="AP62" s="340">
        <v>50421</v>
      </c>
      <c r="AQ62" s="341">
        <v>1.5</v>
      </c>
      <c r="AR62" s="342">
        <v>46.4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AytuOtPgFxOqw8XcBlyzw4UVVdrJZZXx/fYCqcWB0NbaZkXsc90B+Zd3nmxmP/5eNMH0pHT6SdVXdl18Hu37w==" saltValue="Dx959hDG74KgRi3MIurc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506</v>
      </c>
    </row>
    <row r="120" spans="125:125" ht="13.5" hidden="1" customHeight="1" x14ac:dyDescent="0.15"/>
    <row r="121" spans="125:125" ht="13.5" hidden="1" customHeight="1" x14ac:dyDescent="0.15">
      <c r="DU121" s="255"/>
    </row>
  </sheetData>
  <sheetProtection algorithmName="SHA-512" hashValue="Idz+1XSzA8x8re2zY/4zYx33JliRlKeLMLNF7DC2KqNTm2F5Q9mIsiDEKZ8rVshuLfZzmFRoxnAPw4WGVEMQGg==" saltValue="gy0r8LH8I7ek/3GkCeUs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507</v>
      </c>
    </row>
  </sheetData>
  <sheetProtection algorithmName="SHA-512" hashValue="cyC4v3SnugUB7C3kthyNbBIEArt352F85jvy4h5anGsxwkd+wRiwufxCe549Ovm3FB1kMRmB04G+b1iX58V5pA==" saltValue="4a7hNwIKGm3L2ESGDLO4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203" t="s">
        <v>3</v>
      </c>
      <c r="D47" s="1203"/>
      <c r="E47" s="1204"/>
      <c r="F47" s="11">
        <v>20.95</v>
      </c>
      <c r="G47" s="12">
        <v>18.34</v>
      </c>
      <c r="H47" s="12">
        <v>18.28</v>
      </c>
      <c r="I47" s="12">
        <v>19.54</v>
      </c>
      <c r="J47" s="13">
        <v>25.36</v>
      </c>
    </row>
    <row r="48" spans="2:10" ht="57.75" customHeight="1" x14ac:dyDescent="0.15">
      <c r="B48" s="14"/>
      <c r="C48" s="1205" t="s">
        <v>4</v>
      </c>
      <c r="D48" s="1205"/>
      <c r="E48" s="1206"/>
      <c r="F48" s="15">
        <v>5.2</v>
      </c>
      <c r="G48" s="16">
        <v>6.14</v>
      </c>
      <c r="H48" s="16">
        <v>5.12</v>
      </c>
      <c r="I48" s="16">
        <v>7.67</v>
      </c>
      <c r="J48" s="17">
        <v>7.74</v>
      </c>
    </row>
    <row r="49" spans="2:10" ht="57.75" customHeight="1" thickBot="1" x14ac:dyDescent="0.2">
      <c r="B49" s="18"/>
      <c r="C49" s="1207" t="s">
        <v>5</v>
      </c>
      <c r="D49" s="1207"/>
      <c r="E49" s="1208"/>
      <c r="F49" s="19" t="s">
        <v>513</v>
      </c>
      <c r="G49" s="20" t="s">
        <v>514</v>
      </c>
      <c r="H49" s="20" t="s">
        <v>515</v>
      </c>
      <c r="I49" s="20">
        <v>4.99</v>
      </c>
      <c r="J49" s="21">
        <v>7.37</v>
      </c>
    </row>
    <row r="50" spans="2:10" x14ac:dyDescent="0.15"/>
  </sheetData>
  <sheetProtection algorithmName="SHA-512" hashValue="WpjF7FORUTPzT80yb7oPOWR1TuyyhcnzqcxsG4o+Qdi4KkeratfhIzVfnUqwYf9T+qC1hvShVleiKZEbJNai0w==" saltValue="sCIBDrd9WME1YBxNKlM3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2023-03-15T02:10:12Z</cp:lastPrinted>
  <dcterms:created xsi:type="dcterms:W3CDTF">2023-02-20T03:28:08Z</dcterms:created>
  <dcterms:modified xsi:type="dcterms:W3CDTF">2023-10-20T00:20:33Z</dcterms:modified>
  <cp:category/>
</cp:coreProperties>
</file>