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全庁共有\まちづくり推進課\財政\10_財政\諸報告\令和03年度\2022.01.12 公営企業に係る経営比較分析表（令和2年度決算）の分析等\2022.01.20 建設水道課（小泉補佐）⇒上川総合振興局\"/>
    </mc:Choice>
  </mc:AlternateContent>
  <workbookProtection workbookAlgorithmName="SHA-512" workbookHashValue="t6fzgRoms9Uv6ONY1VQUDWQhsNurHNByA4pxzo5KvW8LhxJBqHkOXjLvFwl7Z9VtPnCtg+6pxsblu43ME617TA==" workbookSaltValue="3XU/gP3LB2MC8bf7zQQvDg==" workbookSpinCount="100000" lockStructure="1"/>
  <bookViews>
    <workbookView xWindow="-120" yWindow="-120" windowWidth="29040" windowHeight="158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<sst xmlns="http://schemas.openxmlformats.org/spreadsheetml/2006/main" count="299" uniqueCount="117">
  <si>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</si>
  <si>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</si>
  <si>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</si>
  <si>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</si>
  <si>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</si>
  <si>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</si>
  <si>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</si>
  <si>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</si>
  <si>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</si>
  <si>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</si>
  <si>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</si>
  <si>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</si>
  <si>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</si>
  <si>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</si>
  <si>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</si>
  <si>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</si>
  <si>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</si>
  <si>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</si>
  <si>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</si>
  <si>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</si>
  <si>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</si>
  <si>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</si>
  <si>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</si>
  <si>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</si>
  <si>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</si>
  <si>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</si>
  <si>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</si>
  <si>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</si>
  <si>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</si>
  <si>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</si>
  <si>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</si>
  <si>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</si>
  <si>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</si>
  <si>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</si>
  <si>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</si>
  <si>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</si>
  <si>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</si>
  <si>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</si>
  <si>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</si>
  <si>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</si>
  <si>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</si>
  <si>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</si>
  <si>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</si>
  <si>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</si>
  <si>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</si>
  <si>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</si>
  <si>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</si>
  <si>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</si>
  <si>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</si>
  <si>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</si>
  <si>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</si>
  <si>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</si>
  <si>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</si>
  <si>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</si>
  <si>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</si>
  <si>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</si>
  <si>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</si>
  <si>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</si>
  <si>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</si>
  <si>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</si>
  <si>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</si>
  <si>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</si>
  <si>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</si>
  <si>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</si>
  <si>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</si>
  <si>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</si>
  <si>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</si>
  <si>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</si>
  <si>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</si>
  <si>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</si>
  <si>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</si>
  <si>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</si>
  <si>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</si>
  <si>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</si>
  <si>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</si>
  <si>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</si>
  <si>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</si>
  <si>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</si>
  <si>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</si>
  <si>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</si>
  <si>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</si>
  <si>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</si>
  <si>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</si>
  <si>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</si>
  <si>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</si>
  <si>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</si>
  <si>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</si>
  <si>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</si>
  <si>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</si>
  <si>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</si>
  <si>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</si>
  <si>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</si>
  <si>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</si>
  <si>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</si>
  <si>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</si>
  <si>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</si>
  <si>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東神楽町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</si>
  <si>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</si>
  <si>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</si>
  <si>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</si>
  <si>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</si>
  <si>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</si>
  <si>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</si>
  <si>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</si>
  <si>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</si>
  <si>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</si>
  <si>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</si>
  <si>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</si>
  <si>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</si>
  <si>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</si>
  <si>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</si>
  <si>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</si>
  <si>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</si>
  <si>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</si>
  <si>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使用料収入や一般会計繰入金等の収益で、維持管理費や支払利息等を賄えているが、使用料収入以外の収入に依存していることから、今後は適切な使用料収入を確保するために使用料改定を検討し、経営改善に努めてまいります。
　また、下水道事業の施設整備はほぼ終了していることから企業債残高は減少傾向にあるが、今後は老朽化の進んだ管渠の更新を計画的に進めるために、更なる費用削減や更新投資等に充てる財源確保に努めてまいります。</t>
    <rPh sb="1" eb="4">
      <t>シヨウリョウ</t>
    </rPh>
    <rPh sb="4" eb="6">
      <t>シュウニュウ</t>
    </rPh>
    <rPh sb="7" eb="9">
      <t>イッパン</t>
    </rPh>
    <rPh sb="9" eb="11">
      <t>カイケイ</t>
    </rPh>
    <rPh sb="11" eb="13">
      <t>クリイレ</t>
    </rPh>
    <rPh sb="13" eb="14">
      <t>キン</t>
    </rPh>
    <rPh sb="14" eb="15">
      <t>ナド</t>
    </rPh>
    <rPh sb="16" eb="18">
      <t>シュウエキ</t>
    </rPh>
    <rPh sb="20" eb="22">
      <t>イジ</t>
    </rPh>
    <rPh sb="22" eb="25">
      <t>カンリヒ</t>
    </rPh>
    <rPh sb="26" eb="28">
      <t>シハライ</t>
    </rPh>
    <rPh sb="28" eb="30">
      <t>リソク</t>
    </rPh>
    <rPh sb="30" eb="31">
      <t>ナド</t>
    </rPh>
    <rPh sb="32" eb="33">
      <t>マカナ</t>
    </rPh>
    <rPh sb="39" eb="42">
      <t>シヨウリョウ</t>
    </rPh>
    <rPh sb="42" eb="44">
      <t>シュウニュウ</t>
    </rPh>
    <rPh sb="44" eb="46">
      <t>イガイ</t>
    </rPh>
    <rPh sb="47" eb="49">
      <t>シュウニュウ</t>
    </rPh>
    <rPh sb="50" eb="52">
      <t>イゾン</t>
    </rPh>
    <rPh sb="61" eb="63">
      <t>コンゴ</t>
    </rPh>
    <rPh sb="64" eb="66">
      <t>テキセツ</t>
    </rPh>
    <rPh sb="67" eb="70">
      <t>シヨウリョウ</t>
    </rPh>
    <rPh sb="70" eb="72">
      <t>シュウニュウ</t>
    </rPh>
    <rPh sb="73" eb="75">
      <t>カクホ</t>
    </rPh>
    <rPh sb="80" eb="83">
      <t>シヨウリョウ</t>
    </rPh>
    <rPh sb="83" eb="85">
      <t>カイテイ</t>
    </rPh>
    <rPh sb="86" eb="88">
      <t>ケントウ</t>
    </rPh>
    <rPh sb="90" eb="92">
      <t>ケイエイ</t>
    </rPh>
    <rPh sb="92" eb="94">
      <t>カイゼン</t>
    </rPh>
    <rPh sb="95" eb="96">
      <t>ツト</t>
    </rPh>
    <rPh sb="109" eb="112">
      <t>ゲスイドウ</t>
    </rPh>
    <rPh sb="112" eb="114">
      <t>ジギョウ</t>
    </rPh>
    <rPh sb="115" eb="117">
      <t>シセツ</t>
    </rPh>
    <rPh sb="117" eb="119">
      <t>セイビ</t>
    </rPh>
    <rPh sb="122" eb="124">
      <t>シュウリョウ</t>
    </rPh>
    <rPh sb="132" eb="134">
      <t>キギョウ</t>
    </rPh>
    <rPh sb="134" eb="135">
      <t>サイ</t>
    </rPh>
    <rPh sb="135" eb="137">
      <t>ザンダカ</t>
    </rPh>
    <rPh sb="138" eb="140">
      <t>ゲンショウ</t>
    </rPh>
    <rPh sb="140" eb="142">
      <t>ケイコウ</t>
    </rPh>
    <rPh sb="147" eb="149">
      <t>コンゴ</t>
    </rPh>
    <rPh sb="150" eb="153">
      <t>ロウキュウカ</t>
    </rPh>
    <rPh sb="154" eb="155">
      <t>スス</t>
    </rPh>
    <rPh sb="157" eb="159">
      <t>カンキョ</t>
    </rPh>
    <rPh sb="160" eb="162">
      <t>コウシン</t>
    </rPh>
    <rPh sb="163" eb="166">
      <t>ケイカクテキ</t>
    </rPh>
    <rPh sb="167" eb="168">
      <t>スス</t>
    </rPh>
    <rPh sb="174" eb="175">
      <t>サラ</t>
    </rPh>
    <rPh sb="177" eb="179">
      <t>ヒヨウ</t>
    </rPh>
    <rPh sb="179" eb="181">
      <t>サクゲン</t>
    </rPh>
    <rPh sb="182" eb="184">
      <t>コウシン</t>
    </rPh>
    <rPh sb="184" eb="186">
      <t>トウシ</t>
    </rPh>
    <rPh sb="186" eb="187">
      <t>ナド</t>
    </rPh>
    <rPh sb="188" eb="189">
      <t>ア</t>
    </rPh>
    <rPh sb="191" eb="193">
      <t>ザイゲン</t>
    </rPh>
    <rPh sb="193" eb="195">
      <t>カクホ</t>
    </rPh>
    <rPh sb="196" eb="197">
      <t>ツト</t>
    </rPh>
    <phoneticPr fontId="4"/>
  </si>
  <si>
    <t xml:space="preserve">　本町の下水道事業は、布設後30年を経過した管渠が年々増加し、接手部や亀裂部からの地下水等の侵入が見受けられるとともに、耐用年数を経過した汚水ポンプ施設もあることから、処理費用の増大や更新費用の増額等が予想されます。
　今後とも下水道施設を長きに渡って供用し続けるために管渠内部のカメラ調査等を実施することにより、既存の下水道施設の適切な維持管理を行い、老朽化が進んだ管渠について計画的に更新事業を進めてまいります。 </t>
    <rPh sb="1" eb="2">
      <t>ホン</t>
    </rPh>
    <rPh sb="2" eb="3">
      <t>マチ</t>
    </rPh>
    <rPh sb="4" eb="5">
      <t>シタ</t>
    </rPh>
    <rPh sb="5" eb="7">
      <t>スイドウ</t>
    </rPh>
    <rPh sb="7" eb="9">
      <t>ジギョウ</t>
    </rPh>
    <rPh sb="11" eb="13">
      <t>フセツ</t>
    </rPh>
    <rPh sb="13" eb="14">
      <t>ゴ</t>
    </rPh>
    <rPh sb="16" eb="17">
      <t>ネン</t>
    </rPh>
    <rPh sb="18" eb="20">
      <t>ケイカ</t>
    </rPh>
    <rPh sb="22" eb="24">
      <t>カンキョ</t>
    </rPh>
    <rPh sb="25" eb="27">
      <t>ネンネン</t>
    </rPh>
    <rPh sb="27" eb="29">
      <t>ゾウカ</t>
    </rPh>
    <rPh sb="31" eb="33">
      <t>ツギテ</t>
    </rPh>
    <rPh sb="33" eb="34">
      <t>ブ</t>
    </rPh>
    <rPh sb="35" eb="37">
      <t>キレツ</t>
    </rPh>
    <rPh sb="37" eb="38">
      <t>ブ</t>
    </rPh>
    <rPh sb="41" eb="44">
      <t>チカスイ</t>
    </rPh>
    <rPh sb="44" eb="45">
      <t>ナド</t>
    </rPh>
    <rPh sb="46" eb="48">
      <t>シンニュウ</t>
    </rPh>
    <rPh sb="49" eb="51">
      <t>ミウ</t>
    </rPh>
    <rPh sb="60" eb="62">
      <t>タイヨウ</t>
    </rPh>
    <rPh sb="62" eb="64">
      <t>ネンスウ</t>
    </rPh>
    <rPh sb="65" eb="67">
      <t>ケイカ</t>
    </rPh>
    <rPh sb="69" eb="71">
      <t>オスイ</t>
    </rPh>
    <rPh sb="74" eb="76">
      <t>シセツ</t>
    </rPh>
    <rPh sb="84" eb="86">
      <t>ショリ</t>
    </rPh>
    <rPh sb="86" eb="88">
      <t>ヒヨウ</t>
    </rPh>
    <rPh sb="89" eb="91">
      <t>ゾウダイ</t>
    </rPh>
    <rPh sb="92" eb="94">
      <t>コウシン</t>
    </rPh>
    <rPh sb="94" eb="96">
      <t>ヒヨウ</t>
    </rPh>
    <rPh sb="97" eb="99">
      <t>ゾウガク</t>
    </rPh>
    <rPh sb="99" eb="100">
      <t>ナド</t>
    </rPh>
    <rPh sb="101" eb="103">
      <t>ヨソウ</t>
    </rPh>
    <rPh sb="110" eb="112">
      <t>コンゴ</t>
    </rPh>
    <rPh sb="114" eb="117">
      <t>ゲスイドウ</t>
    </rPh>
    <rPh sb="117" eb="119">
      <t>シセツ</t>
    </rPh>
    <rPh sb="120" eb="121">
      <t>ナガ</t>
    </rPh>
    <rPh sb="123" eb="124">
      <t>ワタ</t>
    </rPh>
    <rPh sb="126" eb="128">
      <t>キョウヨウ</t>
    </rPh>
    <rPh sb="129" eb="130">
      <t>ツヅ</t>
    </rPh>
    <rPh sb="135" eb="137">
      <t>カンキョ</t>
    </rPh>
    <rPh sb="137" eb="139">
      <t>ナイブ</t>
    </rPh>
    <rPh sb="143" eb="145">
      <t>チョウサ</t>
    </rPh>
    <rPh sb="145" eb="146">
      <t>ナド</t>
    </rPh>
    <rPh sb="147" eb="149">
      <t>ジッシ</t>
    </rPh>
    <rPh sb="157" eb="159">
      <t>キゾン</t>
    </rPh>
    <rPh sb="160" eb="163">
      <t>ゲスイドウ</t>
    </rPh>
    <rPh sb="163" eb="165">
      <t>シセツ</t>
    </rPh>
    <rPh sb="166" eb="168">
      <t>テキセツ</t>
    </rPh>
    <rPh sb="169" eb="171">
      <t>イジ</t>
    </rPh>
    <rPh sb="171" eb="173">
      <t>カンリ</t>
    </rPh>
    <rPh sb="174" eb="175">
      <t>オコナ</t>
    </rPh>
    <rPh sb="177" eb="180">
      <t>ロウキュウカ</t>
    </rPh>
    <rPh sb="181" eb="182">
      <t>スス</t>
    </rPh>
    <rPh sb="184" eb="186">
      <t>カンキョ</t>
    </rPh>
    <rPh sb="190" eb="192">
      <t>ケイカク</t>
    </rPh>
    <rPh sb="194" eb="196">
      <t>コウシン</t>
    </rPh>
    <rPh sb="196" eb="198">
      <t>ジギョウ</t>
    </rPh>
    <rPh sb="199" eb="200">
      <t>スス</t>
    </rPh>
    <phoneticPr fontId="4"/>
  </si>
  <si>
    <t>　下水道事業は、使用料水準が低いため一般会計からの繰入金に依存していることから使用料の見直しを図るとともに、ストックマネジメント（平成30年度策定）や経営戦略（令和2年度策定）により計画的に管渠等の更新を進め、投資の効率化や維持管理費の削減など経営改善に努めてまいります。</t>
    <rPh sb="1" eb="4">
      <t>ゲスイドウ</t>
    </rPh>
    <rPh sb="4" eb="6">
      <t>ジギョウ</t>
    </rPh>
    <rPh sb="11" eb="13">
      <t>スイジュン</t>
    </rPh>
    <rPh sb="14" eb="15">
      <t>ヒク</t>
    </rPh>
    <rPh sb="18" eb="20">
      <t>イッパン</t>
    </rPh>
    <rPh sb="20" eb="22">
      <t>カイケイ</t>
    </rPh>
    <rPh sb="25" eb="27">
      <t>クリイレ</t>
    </rPh>
    <rPh sb="27" eb="28">
      <t>キン</t>
    </rPh>
    <rPh sb="39" eb="42">
      <t>シヨウリョウ</t>
    </rPh>
    <rPh sb="43" eb="45">
      <t>ミナオ</t>
    </rPh>
    <rPh sb="47" eb="48">
      <t>ハカ</t>
    </rPh>
    <rPh sb="95" eb="97">
      <t>カンキョ</t>
    </rPh>
    <rPh sb="97" eb="98">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</si>
</sst>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0.27</c:v>
                </c:pt>
                <c:pt idx="4">
                  <c:v>0.06</c:v>
                </c:pt>
              </c:numCache>
            </c:numRef>
          </c:val>
          <c:extLst>
            <c:ext xmlns:c16="http://schemas.microsoft.com/office/drawing/2014/chart" uri="{C3380CC4-5D6E-409C-BE32-E72D297353CC}">
              <c16:uniqueId val="{00000000-8C13-41DC-92B3-8E5AEC5E3C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0.17</c:v>
                </c:pt>
                <c:pt idx="4">
                  <c:v>0.15</c:v>
                </c:pt>
              </c:numCache>
            </c:numRef>
          </c:val>
          <c:smooth val="0"/>
          <c:extLst>
            <c:ext xmlns:c16="http://schemas.microsoft.com/office/drawing/2014/chart" uri="{C3380CC4-5D6E-409C-BE32-E72D297353CC}">
              <c16:uniqueId val="{00000001-8C13-41DC-92B3-8E5AEC5E3C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68-497E-BDCC-5C14ABD375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57.42</c:v>
                </c:pt>
                <c:pt idx="4">
                  <c:v>56.72</c:v>
                </c:pt>
              </c:numCache>
            </c:numRef>
          </c:val>
          <c:smooth val="0"/>
          <c:extLst>
            <c:ext xmlns:c16="http://schemas.microsoft.com/office/drawing/2014/chart" uri="{C3380CC4-5D6E-409C-BE32-E72D297353CC}">
              <c16:uniqueId val="{00000001-6168-497E-BDCC-5C14ABD375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99.97</c:v>
                </c:pt>
                <c:pt idx="4">
                  <c:v>99.98</c:v>
                </c:pt>
              </c:numCache>
            </c:numRef>
          </c:val>
          <c:extLst>
            <c:ext xmlns:c16="http://schemas.microsoft.com/office/drawing/2014/chart" uri="{C3380CC4-5D6E-409C-BE32-E72D297353CC}">
              <c16:uniqueId val="{00000000-651C-4D58-8C10-C1FD02F7627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90.42</c:v>
                </c:pt>
                <c:pt idx="4">
                  <c:v>90.72</c:v>
                </c:pt>
              </c:numCache>
            </c:numRef>
          </c:val>
          <c:smooth val="0"/>
          <c:extLst>
            <c:ext xmlns:c16="http://schemas.microsoft.com/office/drawing/2014/chart" uri="{C3380CC4-5D6E-409C-BE32-E72D297353CC}">
              <c16:uniqueId val="{00000001-651C-4D58-8C10-C1FD02F7627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78.11</c:v>
                </c:pt>
                <c:pt idx="4">
                  <c:v>121.95</c:v>
                </c:pt>
              </c:numCache>
            </c:numRef>
          </c:val>
          <c:extLst>
            <c:ext xmlns:c16="http://schemas.microsoft.com/office/drawing/2014/chart" uri="{C3380CC4-5D6E-409C-BE32-E72D297353CC}">
              <c16:uniqueId val="{00000000-603B-4735-8D01-982648BF6DD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106.81</c:v>
                </c:pt>
                <c:pt idx="4">
                  <c:v>106.5</c:v>
                </c:pt>
              </c:numCache>
            </c:numRef>
          </c:val>
          <c:smooth val="0"/>
          <c:extLst>
            <c:ext xmlns:c16="http://schemas.microsoft.com/office/drawing/2014/chart" uri="{C3380CC4-5D6E-409C-BE32-E72D297353CC}">
              <c16:uniqueId val="{00000001-603B-4735-8D01-982648BF6DD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3.58</c:v>
                </c:pt>
                <c:pt idx="4">
                  <c:v>7.12</c:v>
                </c:pt>
              </c:numCache>
            </c:numRef>
          </c:val>
          <c:extLst>
            <c:ext xmlns:c16="http://schemas.microsoft.com/office/drawing/2014/chart" uri="{C3380CC4-5D6E-409C-BE32-E72D297353CC}">
              <c16:uniqueId val="{00000000-38D2-4C54-BE7E-C04CACE14A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29.23</c:v>
                </c:pt>
                <c:pt idx="4">
                  <c:v>20.78</c:v>
                </c:pt>
              </c:numCache>
            </c:numRef>
          </c:val>
          <c:smooth val="0"/>
          <c:extLst>
            <c:ext xmlns:c16="http://schemas.microsoft.com/office/drawing/2014/chart" uri="{C3380CC4-5D6E-409C-BE32-E72D297353CC}">
              <c16:uniqueId val="{00000001-38D2-4C54-BE7E-C04CACE14A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252-4F50-A846-894E98C773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1.37</c:v>
                </c:pt>
                <c:pt idx="4">
                  <c:v>1.34</c:v>
                </c:pt>
              </c:numCache>
            </c:numRef>
          </c:val>
          <c:smooth val="0"/>
          <c:extLst>
            <c:ext xmlns:c16="http://schemas.microsoft.com/office/drawing/2014/chart" uri="{C3380CC4-5D6E-409C-BE32-E72D297353CC}">
              <c16:uniqueId val="{00000001-6252-4F50-A846-894E98C773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50.38</c:v>
                </c:pt>
                <c:pt idx="4">
                  <c:v>1.36</c:v>
                </c:pt>
              </c:numCache>
            </c:numRef>
          </c:val>
          <c:extLst>
            <c:ext xmlns:c16="http://schemas.microsoft.com/office/drawing/2014/chart" uri="{C3380CC4-5D6E-409C-BE32-E72D297353CC}">
              <c16:uniqueId val="{00000000-8DEA-4170-874D-3FF03200AB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34.4</c:v>
                </c:pt>
                <c:pt idx="4">
                  <c:v>18.36</c:v>
                </c:pt>
              </c:numCache>
            </c:numRef>
          </c:val>
          <c:smooth val="0"/>
          <c:extLst>
            <c:ext xmlns:c16="http://schemas.microsoft.com/office/drawing/2014/chart" uri="{C3380CC4-5D6E-409C-BE32-E72D297353CC}">
              <c16:uniqueId val="{00000001-8DEA-4170-874D-3FF03200AB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22.63</c:v>
                </c:pt>
                <c:pt idx="4">
                  <c:v>28.29</c:v>
                </c:pt>
              </c:numCache>
            </c:numRef>
          </c:val>
          <c:extLst>
            <c:ext xmlns:c16="http://schemas.microsoft.com/office/drawing/2014/chart" uri="{C3380CC4-5D6E-409C-BE32-E72D297353CC}">
              <c16:uniqueId val="{00000000-E942-4AAE-9F36-BD44367A52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68.17</c:v>
                </c:pt>
                <c:pt idx="4">
                  <c:v>55.6</c:v>
                </c:pt>
              </c:numCache>
            </c:numRef>
          </c:val>
          <c:smooth val="0"/>
          <c:extLst>
            <c:ext xmlns:c16="http://schemas.microsoft.com/office/drawing/2014/chart" uri="{C3380CC4-5D6E-409C-BE32-E72D297353CC}">
              <c16:uniqueId val="{00000001-E942-4AAE-9F36-BD44367A52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241.29</c:v>
                </c:pt>
                <c:pt idx="4">
                  <c:v>280.25</c:v>
                </c:pt>
              </c:numCache>
            </c:numRef>
          </c:val>
          <c:extLst>
            <c:ext xmlns:c16="http://schemas.microsoft.com/office/drawing/2014/chart" uri="{C3380CC4-5D6E-409C-BE32-E72D297353CC}">
              <c16:uniqueId val="{00000000-1E40-4F55-A27D-7AA14C64ABB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789.44</c:v>
                </c:pt>
                <c:pt idx="4">
                  <c:v>789.08</c:v>
                </c:pt>
              </c:numCache>
            </c:numRef>
          </c:val>
          <c:smooth val="0"/>
          <c:extLst>
            <c:ext xmlns:c16="http://schemas.microsoft.com/office/drawing/2014/chart" uri="{C3380CC4-5D6E-409C-BE32-E72D297353CC}">
              <c16:uniqueId val="{00000001-1E40-4F55-A27D-7AA14C64ABB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82.61</c:v>
                </c:pt>
                <c:pt idx="4">
                  <c:v>76.36</c:v>
                </c:pt>
              </c:numCache>
            </c:numRef>
          </c:val>
          <c:extLst>
            <c:ext xmlns:c16="http://schemas.microsoft.com/office/drawing/2014/chart" uri="{C3380CC4-5D6E-409C-BE32-E72D297353CC}">
              <c16:uniqueId val="{00000000-2D63-4B64-A792-16D8BBC8D0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87.29</c:v>
                </c:pt>
                <c:pt idx="4">
                  <c:v>88.25</c:v>
                </c:pt>
              </c:numCache>
            </c:numRef>
          </c:val>
          <c:smooth val="0"/>
          <c:extLst>
            <c:ext xmlns:c16="http://schemas.microsoft.com/office/drawing/2014/chart" uri="{C3380CC4-5D6E-409C-BE32-E72D297353CC}">
              <c16:uniqueId val="{00000001-2D63-4B64-A792-16D8BBC8D0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141.82</c:v>
                </c:pt>
                <c:pt idx="4">
                  <c:v>149.6</c:v>
                </c:pt>
              </c:numCache>
            </c:numRef>
          </c:val>
          <c:extLst>
            <c:ext xmlns:c16="http://schemas.microsoft.com/office/drawing/2014/chart" uri="{C3380CC4-5D6E-409C-BE32-E72D297353CC}">
              <c16:uniqueId val="{00000000-6C0F-4AAA-9749-10F2553F188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176.67</c:v>
                </c:pt>
                <c:pt idx="4">
                  <c:v>176.37</c:v>
                </c:pt>
              </c:numCache>
            </c:numRef>
          </c:val>
          <c:smooth val="0"/>
          <c:extLst>
            <c:ext xmlns:c16="http://schemas.microsoft.com/office/drawing/2014/chart" uri="{C3380CC4-5D6E-409C-BE32-E72D297353CC}">
              <c16:uniqueId val="{00000001-6C0F-4AAA-9749-10F2553F188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東神楽町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10154</v>
      </c>
      <c r="AM8" s="69"/>
      <c r="AN8" s="69"/>
      <c r="AO8" s="69"/>
      <c r="AP8" s="69"/>
      <c r="AQ8" s="69"/>
      <c r="AR8" s="69"/>
      <c r="AS8" s="69"/>
      <c r="AT8" s="68">
        <f>データ!T6</f>
        <v>68.5</v>
      </c>
      <c r="AU8" s="68"/>
      <c r="AV8" s="68"/>
      <c r="AW8" s="68"/>
      <c r="AX8" s="68"/>
      <c r="AY8" s="68"/>
      <c r="AZ8" s="68"/>
      <c r="BA8" s="68"/>
      <c r="BB8" s="68">
        <f>データ!U6</f>
        <v>148.22999999999999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78.77</v>
      </c>
      <c r="J10" s="68"/>
      <c r="K10" s="68"/>
      <c r="L10" s="68"/>
      <c r="M10" s="68"/>
      <c r="N10" s="68"/>
      <c r="O10" s="68"/>
      <c r="P10" s="68">
        <f>データ!P6</f>
        <v>84.56</v>
      </c>
      <c r="Q10" s="68"/>
      <c r="R10" s="68"/>
      <c r="S10" s="68"/>
      <c r="T10" s="68"/>
      <c r="U10" s="68"/>
      <c r="V10" s="68"/>
      <c r="W10" s="68">
        <f>データ!Q6</f>
        <v>86.74</v>
      </c>
      <c r="X10" s="68"/>
      <c r="Y10" s="68"/>
      <c r="Z10" s="68"/>
      <c r="AA10" s="68"/>
      <c r="AB10" s="68"/>
      <c r="AC10" s="68"/>
      <c r="AD10" s="69">
        <f>データ!R6</f>
        <v>2200</v>
      </c>
      <c r="AE10" s="69"/>
      <c r="AF10" s="69"/>
      <c r="AG10" s="69"/>
      <c r="AH10" s="69"/>
      <c r="AI10" s="69"/>
      <c r="AJ10" s="69"/>
      <c r="AK10" s="2"/>
      <c r="AL10" s="69">
        <f>データ!V6</f>
        <v>8574</v>
      </c>
      <c r="AM10" s="69"/>
      <c r="AN10" s="69"/>
      <c r="AO10" s="69"/>
      <c r="AP10" s="69"/>
      <c r="AQ10" s="69"/>
      <c r="AR10" s="69"/>
      <c r="AS10" s="69"/>
      <c r="AT10" s="68">
        <f>データ!W6</f>
        <v>2.57</v>
      </c>
      <c r="AU10" s="68"/>
      <c r="AV10" s="68"/>
      <c r="AW10" s="68"/>
      <c r="AX10" s="68"/>
      <c r="AY10" s="68"/>
      <c r="AZ10" s="68"/>
      <c r="BA10" s="68"/>
      <c r="BB10" s="68">
        <f>データ!X6</f>
        <v>3336.19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9" t="s">
        <v>26</v>
      </c>
      <c r="BM14" s="50"/>
      <c r="BN14" s="50"/>
      <c r="BO14" s="50"/>
      <c r="BP14" s="50"/>
      <c r="BQ14" s="50"/>
      <c r="BR14" s="50"/>
      <c r="BS14" s="50"/>
      <c r="BT14" s="50"/>
      <c r="BU14" s="50"/>
      <c r="BV14" s="50"/>
      <c r="BW14" s="50"/>
      <c r="BX14" s="50"/>
      <c r="BY14" s="50"/>
      <c r="BZ14" s="51"/>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52"/>
      <c r="BM15" s="53"/>
      <c r="BN15" s="53"/>
      <c r="BO15" s="53"/>
      <c r="BP15" s="53"/>
      <c r="BQ15" s="53"/>
      <c r="BR15" s="53"/>
      <c r="BS15" s="53"/>
      <c r="BT15" s="53"/>
      <c r="BU15" s="53"/>
      <c r="BV15" s="53"/>
      <c r="BW15" s="53"/>
      <c r="BX15" s="53"/>
      <c r="BY15" s="53"/>
      <c r="BZ15" s="54"/>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3"/>
      <c r="BM44" s="44"/>
      <c r="BN44" s="44"/>
      <c r="BO44" s="44"/>
      <c r="BP44" s="44"/>
      <c r="BQ44" s="44"/>
      <c r="BR44" s="44"/>
      <c r="BS44" s="44"/>
      <c r="BT44" s="44"/>
      <c r="BU44" s="44"/>
      <c r="BV44" s="44"/>
      <c r="BW44" s="44"/>
      <c r="BX44" s="44"/>
      <c r="BY44" s="44"/>
      <c r="BZ44" s="4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9" t="s">
        <v>27</v>
      </c>
      <c r="BM45" s="50"/>
      <c r="BN45" s="50"/>
      <c r="BO45" s="50"/>
      <c r="BP45" s="50"/>
      <c r="BQ45" s="50"/>
      <c r="BR45" s="50"/>
      <c r="BS45" s="50"/>
      <c r="BT45" s="50"/>
      <c r="BU45" s="50"/>
      <c r="BV45" s="50"/>
      <c r="BW45" s="50"/>
      <c r="BX45" s="50"/>
      <c r="BY45" s="50"/>
      <c r="BZ45" s="51"/>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2"/>
      <c r="BM46" s="53"/>
      <c r="BN46" s="53"/>
      <c r="BO46" s="53"/>
      <c r="BP46" s="53"/>
      <c r="BQ46" s="53"/>
      <c r="BR46" s="53"/>
      <c r="BS46" s="53"/>
      <c r="BT46" s="53"/>
      <c r="BU46" s="53"/>
      <c r="BV46" s="53"/>
      <c r="BW46" s="53"/>
      <c r="BX46" s="53"/>
      <c r="BY46" s="53"/>
      <c r="BZ46" s="54"/>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6" t="s">
        <v>28</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43"/>
      <c r="BM60" s="44"/>
      <c r="BN60" s="44"/>
      <c r="BO60" s="44"/>
      <c r="BP60" s="44"/>
      <c r="BQ60" s="44"/>
      <c r="BR60" s="44"/>
      <c r="BS60" s="44"/>
      <c r="BT60" s="44"/>
      <c r="BU60" s="44"/>
      <c r="BV60" s="44"/>
      <c r="BW60" s="44"/>
      <c r="BX60" s="44"/>
      <c r="BY60" s="44"/>
      <c r="BZ60" s="45"/>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3"/>
      <c r="BM63" s="44"/>
      <c r="BN63" s="44"/>
      <c r="BO63" s="44"/>
      <c r="BP63" s="44"/>
      <c r="BQ63" s="44"/>
      <c r="BR63" s="44"/>
      <c r="BS63" s="44"/>
      <c r="BT63" s="44"/>
      <c r="BU63" s="44"/>
      <c r="BV63" s="44"/>
      <c r="BW63" s="44"/>
      <c r="BX63" s="44"/>
      <c r="BY63" s="44"/>
      <c r="BZ63" s="4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9" t="s">
        <v>29</v>
      </c>
      <c r="BM64" s="50"/>
      <c r="BN64" s="50"/>
      <c r="BO64" s="50"/>
      <c r="BP64" s="50"/>
      <c r="BQ64" s="50"/>
      <c r="BR64" s="50"/>
      <c r="BS64" s="50"/>
      <c r="BT64" s="50"/>
      <c r="BU64" s="50"/>
      <c r="BV64" s="50"/>
      <c r="BW64" s="50"/>
      <c r="BX64" s="50"/>
      <c r="BY64" s="50"/>
      <c r="BZ64" s="51"/>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2"/>
      <c r="BM65" s="53"/>
      <c r="BN65" s="53"/>
      <c r="BO65" s="53"/>
      <c r="BP65" s="53"/>
      <c r="BQ65" s="53"/>
      <c r="BR65" s="53"/>
      <c r="BS65" s="53"/>
      <c r="BT65" s="53"/>
      <c r="BU65" s="53"/>
      <c r="BV65" s="53"/>
      <c r="BW65" s="53"/>
      <c r="BX65" s="53"/>
      <c r="BY65" s="53"/>
      <c r="BZ65" s="54"/>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5"/>
      <c r="BM82" s="56"/>
      <c r="BN82" s="56"/>
      <c r="BO82" s="56"/>
      <c r="BP82" s="56"/>
      <c r="BQ82" s="56"/>
      <c r="BR82" s="56"/>
      <c r="BS82" s="56"/>
      <c r="BT82" s="56"/>
      <c r="BU82" s="56"/>
      <c r="BV82" s="56"/>
      <c r="BW82" s="56"/>
      <c r="BX82" s="56"/>
      <c r="BY82" s="56"/>
      <c r="BZ82" s="5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mSeqmrUtGBD0VuLYcZ1wPpGyrihelXoBFCoqBZhYBFt4WuPgAvHZxmkkenRgHtdkiRGV88VbrSPLu6YYKs0Cw==" saltValue="0SSF5Ock6iPHcBiIEDIm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14532</v>
      </c>
      <c r="D6" s="33">
        <f t="shared" si="3"/>
        <v>46</v>
      </c>
      <c r="E6" s="33">
        <f t="shared" si="3"/>
        <v>17</v>
      </c>
      <c r="F6" s="33">
        <f t="shared" si="3"/>
        <v>1</v>
      </c>
      <c r="G6" s="33">
        <f t="shared" si="3"/>
        <v>0</v>
      </c>
      <c r="H6" s="33" t="str">
        <f t="shared" si="3"/>
        <v>北海道　東神楽町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78.77</v>
      </c>
      <c r="P6" s="34">
        <f t="shared" si="3"/>
        <v>84.56</v>
      </c>
      <c r="Q6" s="34">
        <f t="shared" si="3"/>
        <v>86.74</v>
      </c>
      <c r="R6" s="34">
        <f t="shared" si="3"/>
        <v>2200</v>
      </c>
      <c r="S6" s="34">
        <f t="shared" si="3"/>
        <v>10154</v>
      </c>
      <c r="T6" s="34">
        <f t="shared" si="3"/>
        <v>68.5</v>
      </c>
      <c r="U6" s="34">
        <f t="shared" si="3"/>
        <v>148.22999999999999</v>
      </c>
      <c r="V6" s="34">
        <f t="shared" si="3"/>
        <v>8574</v>
      </c>
      <c r="W6" s="34">
        <f t="shared" si="3"/>
        <v>2.57</v>
      </c>
      <c r="X6" s="34">
        <f t="shared" si="3"/>
        <v>3336.19</v>
      </c>
      <c r="Y6" s="35" t="str">
        <f>IF(Y7="",NA(),Y7)</f>
        <v>-</v>
      </c>
      <c r="Z6" s="35" t="str">
        <f t="shared" ref="Z6:AH6" si="4">IF(Z7="",NA(),Z7)</f>
        <v>-</v>
      </c>
      <c r="AA6" s="35" t="str">
        <f t="shared" si="4"/>
        <v>-</v>
      </c>
      <c r="AB6" s="35">
        <f t="shared" si="4"/>
        <v>78.11</v>
      </c>
      <c r="AC6" s="35">
        <f t="shared" si="4"/>
        <v>121.95</v>
      </c>
      <c r="AD6" s="35" t="str">
        <f t="shared" si="4"/>
        <v>-</v>
      </c>
      <c r="AE6" s="35" t="str">
        <f t="shared" si="4"/>
        <v>-</v>
      </c>
      <c r="AF6" s="35" t="str">
        <f t="shared" si="4"/>
        <v>-</v>
      </c>
      <c r="AG6" s="35">
        <f t="shared" si="4"/>
        <v>106.81</v>
      </c>
      <c r="AH6" s="35">
        <f t="shared" si="4"/>
        <v>106.5</v>
      </c>
      <c r="AI6" s="34" t="str">
        <f>IF(AI7="","",IF(AI7="-","【-】","【"&amp;SUBSTITUTE(TEXT(AI7,"#,##0.00"),"-","△")&amp;"】"))</f>
        <v>【106.67】</v>
      </c>
      <c r="AJ6" s="35" t="str">
        <f>IF(AJ7="",NA(),AJ7)</f>
        <v>-</v>
      </c>
      <c r="AK6" s="35" t="str">
        <f t="shared" ref="AK6:AS6" si="5">IF(AK7="",NA(),AK7)</f>
        <v>-</v>
      </c>
      <c r="AL6" s="35" t="str">
        <f t="shared" si="5"/>
        <v>-</v>
      </c>
      <c r="AM6" s="35">
        <f t="shared" si="5"/>
        <v>50.38</v>
      </c>
      <c r="AN6" s="35">
        <f t="shared" si="5"/>
        <v>1.36</v>
      </c>
      <c r="AO6" s="35" t="str">
        <f t="shared" si="5"/>
        <v>-</v>
      </c>
      <c r="AP6" s="35" t="str">
        <f t="shared" si="5"/>
        <v>-</v>
      </c>
      <c r="AQ6" s="35" t="str">
        <f t="shared" si="5"/>
        <v>-</v>
      </c>
      <c r="AR6" s="35">
        <f t="shared" si="5"/>
        <v>34.4</v>
      </c>
      <c r="AS6" s="35">
        <f t="shared" si="5"/>
        <v>18.36</v>
      </c>
      <c r="AT6" s="34" t="str">
        <f>IF(AT7="","",IF(AT7="-","【-】","【"&amp;SUBSTITUTE(TEXT(AT7,"#,##0.00"),"-","△")&amp;"】"))</f>
        <v>【3.64】</v>
      </c>
      <c r="AU6" s="35" t="str">
        <f>IF(AU7="",NA(),AU7)</f>
        <v>-</v>
      </c>
      <c r="AV6" s="35" t="str">
        <f t="shared" ref="AV6:BD6" si="6">IF(AV7="",NA(),AV7)</f>
        <v>-</v>
      </c>
      <c r="AW6" s="35" t="str">
        <f t="shared" si="6"/>
        <v>-</v>
      </c>
      <c r="AX6" s="35">
        <f t="shared" si="6"/>
        <v>22.63</v>
      </c>
      <c r="AY6" s="35">
        <f t="shared" si="6"/>
        <v>28.29</v>
      </c>
      <c r="AZ6" s="35" t="str">
        <f t="shared" si="6"/>
        <v>-</v>
      </c>
      <c r="BA6" s="35" t="str">
        <f t="shared" si="6"/>
        <v>-</v>
      </c>
      <c r="BB6" s="35" t="str">
        <f t="shared" si="6"/>
        <v>-</v>
      </c>
      <c r="BC6" s="35">
        <f t="shared" si="6"/>
        <v>68.17</v>
      </c>
      <c r="BD6" s="35">
        <f t="shared" si="6"/>
        <v>55.6</v>
      </c>
      <c r="BE6" s="34" t="str">
        <f>IF(BE7="","",IF(BE7="-","【-】","【"&amp;SUBSTITUTE(TEXT(BE7,"#,##0.00"),"-","△")&amp;"】"))</f>
        <v>【67.52】</v>
      </c>
      <c r="BF6" s="35" t="str">
        <f>IF(BF7="",NA(),BF7)</f>
        <v>-</v>
      </c>
      <c r="BG6" s="35" t="str">
        <f t="shared" ref="BG6:BO6" si="7">IF(BG7="",NA(),BG7)</f>
        <v>-</v>
      </c>
      <c r="BH6" s="35" t="str">
        <f t="shared" si="7"/>
        <v>-</v>
      </c>
      <c r="BI6" s="35">
        <f t="shared" si="7"/>
        <v>241.29</v>
      </c>
      <c r="BJ6" s="35">
        <f t="shared" si="7"/>
        <v>280.25</v>
      </c>
      <c r="BK6" s="35" t="str">
        <f t="shared" si="7"/>
        <v>-</v>
      </c>
      <c r="BL6" s="35" t="str">
        <f t="shared" si="7"/>
        <v>-</v>
      </c>
      <c r="BM6" s="35" t="str">
        <f t="shared" si="7"/>
        <v>-</v>
      </c>
      <c r="BN6" s="35">
        <f t="shared" si="7"/>
        <v>789.44</v>
      </c>
      <c r="BO6" s="35">
        <f t="shared" si="7"/>
        <v>789.08</v>
      </c>
      <c r="BP6" s="34" t="str">
        <f>IF(BP7="","",IF(BP7="-","【-】","【"&amp;SUBSTITUTE(TEXT(BP7,"#,##0.00"),"-","△")&amp;"】"))</f>
        <v>【705.21】</v>
      </c>
      <c r="BQ6" s="35" t="str">
        <f>IF(BQ7="",NA(),BQ7)</f>
        <v>-</v>
      </c>
      <c r="BR6" s="35" t="str">
        <f t="shared" ref="BR6:BZ6" si="8">IF(BR7="",NA(),BR7)</f>
        <v>-</v>
      </c>
      <c r="BS6" s="35" t="str">
        <f t="shared" si="8"/>
        <v>-</v>
      </c>
      <c r="BT6" s="35">
        <f t="shared" si="8"/>
        <v>82.61</v>
      </c>
      <c r="BU6" s="35">
        <f t="shared" si="8"/>
        <v>76.36</v>
      </c>
      <c r="BV6" s="35" t="str">
        <f t="shared" si="8"/>
        <v>-</v>
      </c>
      <c r="BW6" s="35" t="str">
        <f t="shared" si="8"/>
        <v>-</v>
      </c>
      <c r="BX6" s="35" t="str">
        <f t="shared" si="8"/>
        <v>-</v>
      </c>
      <c r="BY6" s="35">
        <f t="shared" si="8"/>
        <v>87.29</v>
      </c>
      <c r="BZ6" s="35">
        <f t="shared" si="8"/>
        <v>88.25</v>
      </c>
      <c r="CA6" s="34" t="str">
        <f>IF(CA7="","",IF(CA7="-","【-】","【"&amp;SUBSTITUTE(TEXT(CA7,"#,##0.00"),"-","△")&amp;"】"))</f>
        <v>【98.96】</v>
      </c>
      <c r="CB6" s="35" t="str">
        <f>IF(CB7="",NA(),CB7)</f>
        <v>-</v>
      </c>
      <c r="CC6" s="35" t="str">
        <f t="shared" ref="CC6:CK6" si="9">IF(CC7="",NA(),CC7)</f>
        <v>-</v>
      </c>
      <c r="CD6" s="35" t="str">
        <f t="shared" si="9"/>
        <v>-</v>
      </c>
      <c r="CE6" s="35">
        <f t="shared" si="9"/>
        <v>141.82</v>
      </c>
      <c r="CF6" s="35">
        <f t="shared" si="9"/>
        <v>149.6</v>
      </c>
      <c r="CG6" s="35" t="str">
        <f t="shared" si="9"/>
        <v>-</v>
      </c>
      <c r="CH6" s="35" t="str">
        <f t="shared" si="9"/>
        <v>-</v>
      </c>
      <c r="CI6" s="35" t="str">
        <f t="shared" si="9"/>
        <v>-</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57.42</v>
      </c>
      <c r="CV6" s="35">
        <f t="shared" si="10"/>
        <v>56.72</v>
      </c>
      <c r="CW6" s="34" t="str">
        <f>IF(CW7="","",IF(CW7="-","【-】","【"&amp;SUBSTITUTE(TEXT(CW7,"#,##0.00"),"-","△")&amp;"】"))</f>
        <v>【59.57】</v>
      </c>
      <c r="CX6" s="35" t="str">
        <f>IF(CX7="",NA(),CX7)</f>
        <v>-</v>
      </c>
      <c r="CY6" s="35" t="str">
        <f t="shared" ref="CY6:DG6" si="11">IF(CY7="",NA(),CY7)</f>
        <v>-</v>
      </c>
      <c r="CZ6" s="35" t="str">
        <f t="shared" si="11"/>
        <v>-</v>
      </c>
      <c r="DA6" s="35">
        <f t="shared" si="11"/>
        <v>99.97</v>
      </c>
      <c r="DB6" s="35">
        <f t="shared" si="11"/>
        <v>99.98</v>
      </c>
      <c r="DC6" s="35" t="str">
        <f t="shared" si="11"/>
        <v>-</v>
      </c>
      <c r="DD6" s="35" t="str">
        <f t="shared" si="11"/>
        <v>-</v>
      </c>
      <c r="DE6" s="35" t="str">
        <f t="shared" si="11"/>
        <v>-</v>
      </c>
      <c r="DF6" s="35">
        <f t="shared" si="11"/>
        <v>90.42</v>
      </c>
      <c r="DG6" s="35">
        <f t="shared" si="11"/>
        <v>90.72</v>
      </c>
      <c r="DH6" s="34" t="str">
        <f>IF(DH7="","",IF(DH7="-","【-】","【"&amp;SUBSTITUTE(TEXT(DH7,"#,##0.00"),"-","△")&amp;"】"))</f>
        <v>【95.57】</v>
      </c>
      <c r="DI6" s="35" t="str">
        <f>IF(DI7="",NA(),DI7)</f>
        <v>-</v>
      </c>
      <c r="DJ6" s="35" t="str">
        <f t="shared" ref="DJ6:DR6" si="12">IF(DJ7="",NA(),DJ7)</f>
        <v>-</v>
      </c>
      <c r="DK6" s="35" t="str">
        <f t="shared" si="12"/>
        <v>-</v>
      </c>
      <c r="DL6" s="35">
        <f t="shared" si="12"/>
        <v>3.58</v>
      </c>
      <c r="DM6" s="35">
        <f t="shared" si="12"/>
        <v>7.12</v>
      </c>
      <c r="DN6" s="35" t="str">
        <f t="shared" si="12"/>
        <v>-</v>
      </c>
      <c r="DO6" s="35" t="str">
        <f t="shared" si="12"/>
        <v>-</v>
      </c>
      <c r="DP6" s="35" t="str">
        <f t="shared" si="12"/>
        <v>-</v>
      </c>
      <c r="DQ6" s="35">
        <f t="shared" si="12"/>
        <v>29.23</v>
      </c>
      <c r="DR6" s="35">
        <f t="shared" si="12"/>
        <v>20.78</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1.37</v>
      </c>
      <c r="EC6" s="35">
        <f t="shared" si="13"/>
        <v>1.34</v>
      </c>
      <c r="ED6" s="34" t="str">
        <f>IF(ED7="","",IF(ED7="-","【-】","【"&amp;SUBSTITUTE(TEXT(ED7,"#,##0.00"),"-","△")&amp;"】"))</f>
        <v>【5.72】</v>
      </c>
      <c r="EE6" s="35" t="str">
        <f>IF(EE7="",NA(),EE7)</f>
        <v>-</v>
      </c>
      <c r="EF6" s="35" t="str">
        <f t="shared" ref="EF6:EN6" si="14">IF(EF7="",NA(),EF7)</f>
        <v>-</v>
      </c>
      <c r="EG6" s="35" t="str">
        <f t="shared" si="14"/>
        <v>-</v>
      </c>
      <c r="EH6" s="35">
        <f t="shared" si="14"/>
        <v>0.27</v>
      </c>
      <c r="EI6" s="35">
        <f t="shared" si="14"/>
        <v>0.06</v>
      </c>
      <c r="EJ6" s="35" t="str">
        <f t="shared" si="14"/>
        <v>-</v>
      </c>
      <c r="EK6" s="35" t="str">
        <f t="shared" si="14"/>
        <v>-</v>
      </c>
      <c r="EL6" s="35" t="str">
        <f t="shared" si="14"/>
        <v>-</v>
      </c>
      <c r="EM6" s="35">
        <f t="shared" si="14"/>
        <v>0.17</v>
      </c>
      <c r="EN6" s="35">
        <f t="shared" si="14"/>
        <v>0.15</v>
      </c>
      <c r="EO6" s="34" t="str">
        <f>IF(EO7="","",IF(EO7="-","【-】","【"&amp;SUBSTITUTE(TEXT(EO7,"#,##0.00"),"-","△")&amp;"】"))</f>
        <v>【0.30】</v>
      </c>
    </row>
    <row r="7" spans="1:148" s="36" customFormat="1" x14ac:dyDescent="0.15">
      <c r="A7" s="28"/>
      <c r="B7" s="37">
        <v>2020</v>
      </c>
      <c r="C7" s="37">
        <v>14532</v>
      </c>
      <c r="D7" s="37">
        <v>46</v>
      </c>
      <c r="E7" s="37">
        <v>17</v>
      </c>
      <c r="F7" s="37">
        <v>1</v>
      </c>
      <c r="G7" s="37">
        <v>0</v>
      </c>
      <c r="H7" s="37" t="s">
        <v>96</v>
      </c>
      <c r="I7" s="37" t="s">
        <v>97</v>
      </c>
      <c r="J7" s="37" t="s">
        <v>98</v>
      </c>
      <c r="K7" s="37" t="s">
        <v>99</v>
      </c>
      <c r="L7" s="37" t="s">
        <v>100</v>
      </c>
      <c r="M7" s="37" t="s">
        <v>101</v>
      </c>
      <c r="N7" s="38" t="s">
        <v>102</v>
      </c>
      <c r="O7" s="38">
        <v>78.77</v>
      </c>
      <c r="P7" s="38">
        <v>84.56</v>
      </c>
      <c r="Q7" s="38">
        <v>86.74</v>
      </c>
      <c r="R7" s="38">
        <v>2200</v>
      </c>
      <c r="S7" s="38">
        <v>10154</v>
      </c>
      <c r="T7" s="38">
        <v>68.5</v>
      </c>
      <c r="U7" s="38">
        <v>148.22999999999999</v>
      </c>
      <c r="V7" s="38">
        <v>8574</v>
      </c>
      <c r="W7" s="38">
        <v>2.57</v>
      </c>
      <c r="X7" s="38">
        <v>3336.19</v>
      </c>
      <c r="Y7" s="38" t="s">
        <v>102</v>
      </c>
      <c r="Z7" s="38" t="s">
        <v>102</v>
      </c>
      <c r="AA7" s="38" t="s">
        <v>102</v>
      </c>
      <c r="AB7" s="38">
        <v>78.11</v>
      </c>
      <c r="AC7" s="38">
        <v>121.95</v>
      </c>
      <c r="AD7" s="38" t="s">
        <v>102</v>
      </c>
      <c r="AE7" s="38" t="s">
        <v>102</v>
      </c>
      <c r="AF7" s="38" t="s">
        <v>102</v>
      </c>
      <c r="AG7" s="38">
        <v>106.81</v>
      </c>
      <c r="AH7" s="38">
        <v>106.5</v>
      </c>
      <c r="AI7" s="38">
        <v>106.67</v>
      </c>
      <c r="AJ7" s="38" t="s">
        <v>102</v>
      </c>
      <c r="AK7" s="38" t="s">
        <v>102</v>
      </c>
      <c r="AL7" s="38" t="s">
        <v>102</v>
      </c>
      <c r="AM7" s="38">
        <v>50.38</v>
      </c>
      <c r="AN7" s="38">
        <v>1.36</v>
      </c>
      <c r="AO7" s="38" t="s">
        <v>102</v>
      </c>
      <c r="AP7" s="38" t="s">
        <v>102</v>
      </c>
      <c r="AQ7" s="38" t="s">
        <v>102</v>
      </c>
      <c r="AR7" s="38">
        <v>34.4</v>
      </c>
      <c r="AS7" s="38">
        <v>18.36</v>
      </c>
      <c r="AT7" s="38">
        <v>3.64</v>
      </c>
      <c r="AU7" s="38" t="s">
        <v>102</v>
      </c>
      <c r="AV7" s="38" t="s">
        <v>102</v>
      </c>
      <c r="AW7" s="38" t="s">
        <v>102</v>
      </c>
      <c r="AX7" s="38">
        <v>22.63</v>
      </c>
      <c r="AY7" s="38">
        <v>28.29</v>
      </c>
      <c r="AZ7" s="38" t="s">
        <v>102</v>
      </c>
      <c r="BA7" s="38" t="s">
        <v>102</v>
      </c>
      <c r="BB7" s="38" t="s">
        <v>102</v>
      </c>
      <c r="BC7" s="38">
        <v>68.17</v>
      </c>
      <c r="BD7" s="38">
        <v>55.6</v>
      </c>
      <c r="BE7" s="38">
        <v>67.52</v>
      </c>
      <c r="BF7" s="38" t="s">
        <v>102</v>
      </c>
      <c r="BG7" s="38" t="s">
        <v>102</v>
      </c>
      <c r="BH7" s="38" t="s">
        <v>102</v>
      </c>
      <c r="BI7" s="38">
        <v>241.29</v>
      </c>
      <c r="BJ7" s="38">
        <v>280.25</v>
      </c>
      <c r="BK7" s="38" t="s">
        <v>102</v>
      </c>
      <c r="BL7" s="38" t="s">
        <v>102</v>
      </c>
      <c r="BM7" s="38" t="s">
        <v>102</v>
      </c>
      <c r="BN7" s="38">
        <v>789.44</v>
      </c>
      <c r="BO7" s="38">
        <v>789.08</v>
      </c>
      <c r="BP7" s="38">
        <v>705.21</v>
      </c>
      <c r="BQ7" s="38" t="s">
        <v>102</v>
      </c>
      <c r="BR7" s="38" t="s">
        <v>102</v>
      </c>
      <c r="BS7" s="38" t="s">
        <v>102</v>
      </c>
      <c r="BT7" s="38">
        <v>82.61</v>
      </c>
      <c r="BU7" s="38">
        <v>76.36</v>
      </c>
      <c r="BV7" s="38" t="s">
        <v>102</v>
      </c>
      <c r="BW7" s="38" t="s">
        <v>102</v>
      </c>
      <c r="BX7" s="38" t="s">
        <v>102</v>
      </c>
      <c r="BY7" s="38">
        <v>87.29</v>
      </c>
      <c r="BZ7" s="38">
        <v>88.25</v>
      </c>
      <c r="CA7" s="38">
        <v>98.96</v>
      </c>
      <c r="CB7" s="38" t="s">
        <v>102</v>
      </c>
      <c r="CC7" s="38" t="s">
        <v>102</v>
      </c>
      <c r="CD7" s="38" t="s">
        <v>102</v>
      </c>
      <c r="CE7" s="38">
        <v>141.82</v>
      </c>
      <c r="CF7" s="38">
        <v>149.6</v>
      </c>
      <c r="CG7" s="38" t="s">
        <v>102</v>
      </c>
      <c r="CH7" s="38" t="s">
        <v>102</v>
      </c>
      <c r="CI7" s="38" t="s">
        <v>102</v>
      </c>
      <c r="CJ7" s="38">
        <v>176.67</v>
      </c>
      <c r="CK7" s="38">
        <v>176.37</v>
      </c>
      <c r="CL7" s="38">
        <v>134.52000000000001</v>
      </c>
      <c r="CM7" s="38" t="s">
        <v>102</v>
      </c>
      <c r="CN7" s="38" t="s">
        <v>102</v>
      </c>
      <c r="CO7" s="38" t="s">
        <v>102</v>
      </c>
      <c r="CP7" s="38" t="s">
        <v>102</v>
      </c>
      <c r="CQ7" s="38" t="s">
        <v>102</v>
      </c>
      <c r="CR7" s="38" t="s">
        <v>102</v>
      </c>
      <c r="CS7" s="38" t="s">
        <v>102</v>
      </c>
      <c r="CT7" s="38" t="s">
        <v>102</v>
      </c>
      <c r="CU7" s="38">
        <v>57.42</v>
      </c>
      <c r="CV7" s="38">
        <v>56.72</v>
      </c>
      <c r="CW7" s="38">
        <v>59.57</v>
      </c>
      <c r="CX7" s="38" t="s">
        <v>102</v>
      </c>
      <c r="CY7" s="38" t="s">
        <v>102</v>
      </c>
      <c r="CZ7" s="38" t="s">
        <v>102</v>
      </c>
      <c r="DA7" s="38">
        <v>99.97</v>
      </c>
      <c r="DB7" s="38">
        <v>99.98</v>
      </c>
      <c r="DC7" s="38" t="s">
        <v>102</v>
      </c>
      <c r="DD7" s="38" t="s">
        <v>102</v>
      </c>
      <c r="DE7" s="38" t="s">
        <v>102</v>
      </c>
      <c r="DF7" s="38">
        <v>90.42</v>
      </c>
      <c r="DG7" s="38">
        <v>90.72</v>
      </c>
      <c r="DH7" s="38">
        <v>95.57</v>
      </c>
      <c r="DI7" s="38" t="s">
        <v>102</v>
      </c>
      <c r="DJ7" s="38" t="s">
        <v>102</v>
      </c>
      <c r="DK7" s="38" t="s">
        <v>102</v>
      </c>
      <c r="DL7" s="38">
        <v>3.58</v>
      </c>
      <c r="DM7" s="38">
        <v>7.12</v>
      </c>
      <c r="DN7" s="38" t="s">
        <v>102</v>
      </c>
      <c r="DO7" s="38" t="s">
        <v>102</v>
      </c>
      <c r="DP7" s="38" t="s">
        <v>102</v>
      </c>
      <c r="DQ7" s="38">
        <v>29.23</v>
      </c>
      <c r="DR7" s="38">
        <v>20.78</v>
      </c>
      <c r="DS7" s="38">
        <v>36.520000000000003</v>
      </c>
      <c r="DT7" s="38" t="s">
        <v>102</v>
      </c>
      <c r="DU7" s="38" t="s">
        <v>102</v>
      </c>
      <c r="DV7" s="38" t="s">
        <v>102</v>
      </c>
      <c r="DW7" s="38">
        <v>0</v>
      </c>
      <c r="DX7" s="38">
        <v>0</v>
      </c>
      <c r="DY7" s="38" t="s">
        <v>102</v>
      </c>
      <c r="DZ7" s="38" t="s">
        <v>102</v>
      </c>
      <c r="EA7" s="38" t="s">
        <v>102</v>
      </c>
      <c r="EB7" s="38">
        <v>1.37</v>
      </c>
      <c r="EC7" s="38">
        <v>1.34</v>
      </c>
      <c r="ED7" s="38">
        <v>5.72</v>
      </c>
      <c r="EE7" s="38" t="s">
        <v>102</v>
      </c>
      <c r="EF7" s="38" t="s">
        <v>102</v>
      </c>
      <c r="EG7" s="38" t="s">
        <v>102</v>
      </c>
      <c r="EH7" s="38">
        <v>0.27</v>
      </c>
      <c r="EI7" s="38">
        <v>0.06</v>
      </c>
      <c r="EJ7" s="38" t="s">
        <v>102</v>
      </c>
      <c r="EK7" s="38" t="s">
        <v>102</v>
      </c>
      <c r="EL7" s="38" t="s">
        <v>102</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2022-01-14T07:30:10Z</cp:lastPrinted>
  <dcterms:created xsi:type="dcterms:W3CDTF">2021-12-03T07:06:32Z</dcterms:created>
  <dcterms:modified xsi:type="dcterms:W3CDTF">2022-02-28T03:02:39Z</dcterms:modified>
  <cp:category/>
</cp:coreProperties>
</file>