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全庁共有\まちづくり推進課\財政\10_財政\諸報告\令和03年度\2022.01.12 公営企業に係る経営比較分析表（令和2年度決算）の分析等\2022.01.20 建設水道課（小泉補佐）⇒上川総合振興局\"/>
    </mc:Choice>
  </mc:AlternateContent>
  <workbookProtection workbookAlgorithmName="SHA-512" workbookHashValue="MZ1YULQEs7kf6ofknc2VY8F8BlcE90+7Pl6lEhvDOlPpd4lTGuwL6Nn16R/OqubgNnvEE5as+Kto+fn1PwyH9A==" workbookSaltValue="UzsJhmBM3g9Hk16VtH9Qgg==" workbookSpinCount="100000" lockStructure="1"/>
  <bookViews>
    <workbookView xWindow="-120" yWindow="-120" windowWidth="29040" windowHeight="1584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M6" i="5"/>
  <c r="AD8" i="4" s="1"/>
  <c r="L6" i="5"/>
  <c r="W8" i="4" s="1"/>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P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<sst xmlns="http://schemas.openxmlformats.org/spreadsheetml/2006/main" count="228" uniqueCount="113">
  <si>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</si>
  <si>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</si>
  <si>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</si>
  <si>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</si>
  <si>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</si>
  <si>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</si>
  <si>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</si>
  <si>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</si>
  <si>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</si>
  <si>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</si>
  <si>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</si>
  <si>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</si>
  <si>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</si>
  <si>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</si>
  <si>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</si>
  <si>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</si>
  <si>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</si>
  <si>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</si>
  <si>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</si>
  <si>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</si>
  <si>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</si>
  <si>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</si>
  <si>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</si>
  <si>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</si>
  <si>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</si>
  <si>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</si>
  <si>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</si>
  <si>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</si>
  <si>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</si>
  <si>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</si>
  <si>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</si>
  <si>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</si>
  <si>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</si>
  <si>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</si>
  <si>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</si>
  <si>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</si>
  <si>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</si>
  <si>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</si>
  <si>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</si>
  <si>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</si>
  <si>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</si>
  <si>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</si>
  <si>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</si>
  <si>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</si>
  <si>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</si>
  <si>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</si>
  <si>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</si>
  <si>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</si>
  <si>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</si>
  <si>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</si>
  <si>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</si>
  <si>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</si>
  <si>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</si>
  <si>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</si>
  <si>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</si>
  <si>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</si>
  <si>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</si>
  <si>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</si>
  <si>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</si>
  <si>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</si>
  <si>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</si>
  <si>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</si>
  <si>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</si>
  <si>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</si>
  <si>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</si>
  <si>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</si>
  <si>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</si>
  <si>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</si>
  <si>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</si>
  <si>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</si>
  <si>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</si>
  <si>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</si>
  <si>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</si>
  <si>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</si>
  <si>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</si>
  <si>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</si>
  <si>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</si>
  <si>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</si>
  <si>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</si>
  <si>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</si>
  <si>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</si>
  <si>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</si>
  <si>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</si>
  <si>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</si>
  <si>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</si>
  <si>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</si>
  <si>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</si>
  <si>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</si>
  <si>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</si>
  <si>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</si>
  <si>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</si>
  <si>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</si>
  <si>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</si>
  <si>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東神楽町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</si>
  <si>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</si>
  <si>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</si>
  <si>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</si>
  <si>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</si>
  <si>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</si>
  <si>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</si>
  <si>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</si>
  <si>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</si>
  <si>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</si>
  <si>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</si>
  <si>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</si>
  <si>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</si>
  <si>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</si>
  <si>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</si>
  <si>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</si>
  <si>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</si>
  <si>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給水収益や一般会計繰入金等の収益で、維持管理費や支払利息等を賄えているが、料金水準が低いため繰出基準に定める事由以外の繰入金によって収入不足を補填していることから、今後は適切な料金収入を確保するために料金改定を検討し、経営改善に努めてまいります。
　また、近年の市街地地区の水道施設整備のため、給水収益に対する企業債残高の割合が高くなっているが、整備完了後は普及率の向上に努め適正な料金収入を確保してまいります。</t>
    <rPh sb="1" eb="3">
      <t>キュウスイ</t>
    </rPh>
    <rPh sb="3" eb="5">
      <t>シュウエキ</t>
    </rPh>
    <rPh sb="6" eb="8">
      <t>イッパン</t>
    </rPh>
    <rPh sb="8" eb="10">
      <t>カイケイ</t>
    </rPh>
    <rPh sb="10" eb="12">
      <t>クリイレ</t>
    </rPh>
    <rPh sb="12" eb="13">
      <t>キン</t>
    </rPh>
    <rPh sb="13" eb="14">
      <t>ナド</t>
    </rPh>
    <rPh sb="15" eb="17">
      <t>シュウエキ</t>
    </rPh>
    <rPh sb="19" eb="21">
      <t>イジ</t>
    </rPh>
    <rPh sb="21" eb="24">
      <t>カンリヒ</t>
    </rPh>
    <rPh sb="25" eb="27">
      <t>シハライ</t>
    </rPh>
    <rPh sb="27" eb="29">
      <t>リソク</t>
    </rPh>
    <rPh sb="29" eb="30">
      <t>ナド</t>
    </rPh>
    <rPh sb="31" eb="32">
      <t>マカナ</t>
    </rPh>
    <rPh sb="38" eb="40">
      <t>リョウキン</t>
    </rPh>
    <rPh sb="40" eb="42">
      <t>スイジュン</t>
    </rPh>
    <rPh sb="43" eb="44">
      <t>ヒク</t>
    </rPh>
    <rPh sb="47" eb="49">
      <t>クリダ</t>
    </rPh>
    <rPh sb="49" eb="51">
      <t>キジュン</t>
    </rPh>
    <rPh sb="52" eb="53">
      <t>サダ</t>
    </rPh>
    <rPh sb="55" eb="57">
      <t>ジユウ</t>
    </rPh>
    <rPh sb="57" eb="59">
      <t>イガイ</t>
    </rPh>
    <rPh sb="60" eb="62">
      <t>クリイレ</t>
    </rPh>
    <rPh sb="62" eb="63">
      <t>キン</t>
    </rPh>
    <rPh sb="67" eb="69">
      <t>シュウニュウ</t>
    </rPh>
    <rPh sb="69" eb="71">
      <t>フソク</t>
    </rPh>
    <rPh sb="72" eb="74">
      <t>ホテン</t>
    </rPh>
    <rPh sb="83" eb="85">
      <t>コンゴ</t>
    </rPh>
    <rPh sb="86" eb="88">
      <t>テキセツ</t>
    </rPh>
    <rPh sb="89" eb="91">
      <t>リョウキン</t>
    </rPh>
    <rPh sb="91" eb="93">
      <t>シュウニュウ</t>
    </rPh>
    <rPh sb="94" eb="96">
      <t>カクホ</t>
    </rPh>
    <rPh sb="101" eb="103">
      <t>リョウキン</t>
    </rPh>
    <rPh sb="103" eb="105">
      <t>カイテイ</t>
    </rPh>
    <rPh sb="106" eb="108">
      <t>ケントウ</t>
    </rPh>
    <rPh sb="110" eb="112">
      <t>ケイエイ</t>
    </rPh>
    <rPh sb="112" eb="114">
      <t>カイゼン</t>
    </rPh>
    <rPh sb="115" eb="116">
      <t>ツト</t>
    </rPh>
    <rPh sb="129" eb="131">
      <t>キンネン</t>
    </rPh>
    <rPh sb="132" eb="135">
      <t>シガイチ</t>
    </rPh>
    <rPh sb="135" eb="137">
      <t>チク</t>
    </rPh>
    <rPh sb="138" eb="140">
      <t>スイドウ</t>
    </rPh>
    <rPh sb="140" eb="142">
      <t>シセツ</t>
    </rPh>
    <rPh sb="142" eb="144">
      <t>セイビ</t>
    </rPh>
    <rPh sb="148" eb="150">
      <t>キュウスイ</t>
    </rPh>
    <rPh sb="150" eb="152">
      <t>シュウエキ</t>
    </rPh>
    <rPh sb="153" eb="154">
      <t>タイ</t>
    </rPh>
    <rPh sb="156" eb="158">
      <t>キギョウ</t>
    </rPh>
    <rPh sb="158" eb="159">
      <t>サイ</t>
    </rPh>
    <rPh sb="159" eb="161">
      <t>ザンダカ</t>
    </rPh>
    <rPh sb="162" eb="164">
      <t>ワリアイ</t>
    </rPh>
    <rPh sb="165" eb="166">
      <t>タカ</t>
    </rPh>
    <rPh sb="174" eb="176">
      <t>セイビ</t>
    </rPh>
    <rPh sb="176" eb="178">
      <t>カンリョウ</t>
    </rPh>
    <rPh sb="178" eb="179">
      <t>ゴ</t>
    </rPh>
    <rPh sb="180" eb="182">
      <t>フキュウ</t>
    </rPh>
    <rPh sb="182" eb="183">
      <t>リツ</t>
    </rPh>
    <rPh sb="184" eb="186">
      <t>コウジョウ</t>
    </rPh>
    <rPh sb="187" eb="188">
      <t>ツト</t>
    </rPh>
    <rPh sb="189" eb="191">
      <t>テキセイ</t>
    </rPh>
    <rPh sb="192" eb="194">
      <t>リョウキン</t>
    </rPh>
    <rPh sb="194" eb="196">
      <t>シュウニュウ</t>
    </rPh>
    <rPh sb="197" eb="199">
      <t>カクホ</t>
    </rPh>
    <phoneticPr fontId="4"/>
  </si>
  <si>
    <t>　本町の水道事業は、昭和60年開始の専用水道事業の施設の引き継ぎや開発者からの受贈により整備がされているので比較的新しい施設が多いが、地下水の水質悪化や水量低下が見受けられることから、取水方法の検討や既存の専用水道施設の統廃合が必要であると考えています。</t>
    <rPh sb="1" eb="2">
      <t>ホン</t>
    </rPh>
    <rPh sb="2" eb="3">
      <t>マチ</t>
    </rPh>
    <rPh sb="4" eb="6">
      <t>スイドウ</t>
    </rPh>
    <rPh sb="6" eb="8">
      <t>ジギョウ</t>
    </rPh>
    <rPh sb="10" eb="12">
      <t>ショウワ</t>
    </rPh>
    <rPh sb="14" eb="15">
      <t>ネン</t>
    </rPh>
    <rPh sb="15" eb="17">
      <t>カイシ</t>
    </rPh>
    <rPh sb="18" eb="20">
      <t>センヨウ</t>
    </rPh>
    <rPh sb="20" eb="22">
      <t>スイドウ</t>
    </rPh>
    <rPh sb="22" eb="24">
      <t>ジギョウ</t>
    </rPh>
    <rPh sb="25" eb="27">
      <t>シセツ</t>
    </rPh>
    <rPh sb="28" eb="29">
      <t>ヒ</t>
    </rPh>
    <rPh sb="30" eb="31">
      <t>ツ</t>
    </rPh>
    <rPh sb="33" eb="36">
      <t>カイハツシャ</t>
    </rPh>
    <rPh sb="39" eb="41">
      <t>ジュゾウ</t>
    </rPh>
    <rPh sb="44" eb="46">
      <t>セイビ</t>
    </rPh>
    <rPh sb="54" eb="57">
      <t>ヒカクテキ</t>
    </rPh>
    <rPh sb="57" eb="58">
      <t>アタラ</t>
    </rPh>
    <rPh sb="60" eb="62">
      <t>シセツ</t>
    </rPh>
    <rPh sb="63" eb="64">
      <t>オオ</t>
    </rPh>
    <rPh sb="67" eb="70">
      <t>チカスイ</t>
    </rPh>
    <rPh sb="71" eb="73">
      <t>スイシツ</t>
    </rPh>
    <rPh sb="73" eb="75">
      <t>アッカ</t>
    </rPh>
    <rPh sb="76" eb="78">
      <t>スイリョウ</t>
    </rPh>
    <rPh sb="78" eb="80">
      <t>テイカ</t>
    </rPh>
    <rPh sb="81" eb="83">
      <t>ミウ</t>
    </rPh>
    <rPh sb="92" eb="94">
      <t>シュスイ</t>
    </rPh>
    <rPh sb="94" eb="96">
      <t>ホウホウ</t>
    </rPh>
    <rPh sb="97" eb="99">
      <t>ケントウ</t>
    </rPh>
    <rPh sb="100" eb="102">
      <t>キゾン</t>
    </rPh>
    <rPh sb="103" eb="105">
      <t>センヨウ</t>
    </rPh>
    <rPh sb="105" eb="107">
      <t>スイドウ</t>
    </rPh>
    <rPh sb="107" eb="109">
      <t>シセツ</t>
    </rPh>
    <rPh sb="110" eb="113">
      <t>トウハイゴウ</t>
    </rPh>
    <rPh sb="114" eb="116">
      <t>ヒツヨウ</t>
    </rPh>
    <rPh sb="120" eb="121">
      <t>カンガ</t>
    </rPh>
    <phoneticPr fontId="4"/>
  </si>
  <si>
    <t>　平成29年度に策定した経営戦略（平成30年度から令和9年度までの10か年計画）により、町の給水区域（ひじり野地区と市街地地区）のうち水道施設の整備が未了の市街地地区について、計画的に整備を進めることにより給水人口の増加に努めてまいります。
　また、料金水準が低いため一般会計からの繰入金に依存していることから料金の見直しを図るとともに、投資の効率化や維持管理費の削減など経営改善に努めてまいります。</t>
    <rPh sb="1" eb="3">
      <t>ヘイセイ</t>
    </rPh>
    <rPh sb="5" eb="7">
      <t>ネンド</t>
    </rPh>
    <rPh sb="8" eb="10">
      <t>サクテイ</t>
    </rPh>
    <rPh sb="12" eb="14">
      <t>ケイエイ</t>
    </rPh>
    <rPh sb="14" eb="16">
      <t>センリャク</t>
    </rPh>
    <rPh sb="17" eb="19">
      <t>ヘイセイ</t>
    </rPh>
    <rPh sb="21" eb="23">
      <t>ネンド</t>
    </rPh>
    <rPh sb="25" eb="27">
      <t>レイワ</t>
    </rPh>
    <rPh sb="28" eb="30">
      <t>ネンド</t>
    </rPh>
    <rPh sb="36" eb="37">
      <t>ネン</t>
    </rPh>
    <rPh sb="37" eb="39">
      <t>ケイカク</t>
    </rPh>
    <rPh sb="44" eb="45">
      <t>マチ</t>
    </rPh>
    <rPh sb="46" eb="48">
      <t>キュウスイ</t>
    </rPh>
    <rPh sb="48" eb="50">
      <t>クイキ</t>
    </rPh>
    <rPh sb="67" eb="69">
      <t>スイドウ</t>
    </rPh>
    <rPh sb="69" eb="71">
      <t>シセツ</t>
    </rPh>
    <rPh sb="72" eb="74">
      <t>セイビ</t>
    </rPh>
    <rPh sb="75" eb="77">
      <t>ミリョウ</t>
    </rPh>
    <rPh sb="78" eb="81">
      <t>シガイチ</t>
    </rPh>
    <rPh sb="81" eb="83">
      <t>チク</t>
    </rPh>
    <rPh sb="88" eb="91">
      <t>ケイカクテキ</t>
    </rPh>
    <rPh sb="92" eb="94">
      <t>セイビ</t>
    </rPh>
    <rPh sb="95" eb="96">
      <t>スス</t>
    </rPh>
    <rPh sb="103" eb="105">
      <t>キュウスイ</t>
    </rPh>
    <rPh sb="105" eb="107">
      <t>ジンコウ</t>
    </rPh>
    <rPh sb="108" eb="110">
      <t>ゾウカ</t>
    </rPh>
    <rPh sb="111" eb="112">
      <t>ツト</t>
    </rPh>
    <rPh sb="125" eb="127">
      <t>リョウキン</t>
    </rPh>
    <rPh sb="127" eb="129">
      <t>スイジュン</t>
    </rPh>
    <rPh sb="130" eb="131">
      <t>ヒク</t>
    </rPh>
    <rPh sb="134" eb="136">
      <t>イッパン</t>
    </rPh>
    <rPh sb="136" eb="138">
      <t>カイケイ</t>
    </rPh>
    <rPh sb="141" eb="143">
      <t>クリイレ</t>
    </rPh>
    <rPh sb="143" eb="144">
      <t>キン</t>
    </rPh>
    <rPh sb="145" eb="147">
      <t>イゾン</t>
    </rPh>
    <rPh sb="155" eb="157">
      <t>リョウキン</t>
    </rPh>
    <rPh sb="158" eb="160">
      <t>ミナオ</t>
    </rPh>
    <rPh sb="162" eb="163">
      <t>ハカ</t>
    </rPh>
    <rPh sb="169" eb="171">
      <t>トウシ</t>
    </rPh>
    <rPh sb="172" eb="175">
      <t>コウリツカ</t>
    </rPh>
    <rPh sb="176" eb="178">
      <t>イジ</t>
    </rPh>
    <rPh sb="178" eb="181">
      <t>カンリヒ</t>
    </rPh>
    <rPh sb="182" eb="184">
      <t>サクゲン</t>
    </rPh>
    <rPh sb="186" eb="188">
      <t>ケイエイ</t>
    </rPh>
    <rPh sb="188" eb="190">
      <t>カイゼン</t>
    </rPh>
    <rPh sb="191" eb="19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</si>
</sst>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30-4DEA-995D-787CF133904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4930-4DEA-995D-787CF133904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49.16</c:v>
                </c:pt>
                <c:pt idx="1">
                  <c:v>51.14</c:v>
                </c:pt>
                <c:pt idx="2">
                  <c:v>50.91</c:v>
                </c:pt>
                <c:pt idx="3">
                  <c:v>51.5</c:v>
                </c:pt>
                <c:pt idx="4">
                  <c:v>52.14</c:v>
                </c:pt>
              </c:numCache>
            </c:numRef>
          </c:val>
          <c:extLst>
            <c:ext xmlns:c16="http://schemas.microsoft.com/office/drawing/2014/chart" uri="{C3380CC4-5D6E-409C-BE32-E72D297353CC}">
              <c16:uniqueId val="{00000000-F1B6-4122-AC14-378F769D932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F1B6-4122-AC14-378F769D932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98.75</c:v>
                </c:pt>
                <c:pt idx="1">
                  <c:v>97.02</c:v>
                </c:pt>
                <c:pt idx="2">
                  <c:v>96.46</c:v>
                </c:pt>
                <c:pt idx="3">
                  <c:v>96.09</c:v>
                </c:pt>
                <c:pt idx="4">
                  <c:v>98.05</c:v>
                </c:pt>
              </c:numCache>
            </c:numRef>
          </c:val>
          <c:extLst>
            <c:ext xmlns:c16="http://schemas.microsoft.com/office/drawing/2014/chart" uri="{C3380CC4-5D6E-409C-BE32-E72D297353CC}">
              <c16:uniqueId val="{00000000-C078-43E7-8629-76C9BCF2C03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C078-43E7-8629-76C9BCF2C03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91.25</c:v>
                </c:pt>
                <c:pt idx="1">
                  <c:v>106.84</c:v>
                </c:pt>
                <c:pt idx="2">
                  <c:v>91.5</c:v>
                </c:pt>
                <c:pt idx="3">
                  <c:v>110.3</c:v>
                </c:pt>
                <c:pt idx="4">
                  <c:v>85.71</c:v>
                </c:pt>
              </c:numCache>
            </c:numRef>
          </c:val>
          <c:extLst>
            <c:ext xmlns:c16="http://schemas.microsoft.com/office/drawing/2014/chart" uri="{C3380CC4-5D6E-409C-BE32-E72D297353CC}">
              <c16:uniqueId val="{00000000-EC94-458A-A90E-703E0E7EBE4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EC94-458A-A90E-703E0E7EBE4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39.14</c:v>
                </c:pt>
                <c:pt idx="1">
                  <c:v>41.77</c:v>
                </c:pt>
                <c:pt idx="2">
                  <c:v>44.66</c:v>
                </c:pt>
                <c:pt idx="3">
                  <c:v>47.15</c:v>
                </c:pt>
                <c:pt idx="4">
                  <c:v>50.16</c:v>
                </c:pt>
              </c:numCache>
            </c:numRef>
          </c:val>
          <c:extLst>
            <c:ext xmlns:c16="http://schemas.microsoft.com/office/drawing/2014/chart" uri="{C3380CC4-5D6E-409C-BE32-E72D297353CC}">
              <c16:uniqueId val="{00000000-E098-45C2-8E40-6B3FB15CBF4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E098-45C2-8E40-6B3FB15CBF4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66-4B7C-B879-A18A360C82E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7B66-4B7C-B879-A18A360C82E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15-4969-A945-056098F1F4D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8115-4969-A945-056098F1F4D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154.44</c:v>
                </c:pt>
                <c:pt idx="1">
                  <c:v>132.52000000000001</c:v>
                </c:pt>
                <c:pt idx="2">
                  <c:v>119.59</c:v>
                </c:pt>
                <c:pt idx="3">
                  <c:v>106.58</c:v>
                </c:pt>
                <c:pt idx="4">
                  <c:v>82.86</c:v>
                </c:pt>
              </c:numCache>
            </c:numRef>
          </c:val>
          <c:extLst>
            <c:ext xmlns:c16="http://schemas.microsoft.com/office/drawing/2014/chart" uri="{C3380CC4-5D6E-409C-BE32-E72D297353CC}">
              <c16:uniqueId val="{00000000-9DD8-44E9-A5CC-6F606B32F52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9DD8-44E9-A5CC-6F606B32F52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1049.0999999999999</c:v>
                </c:pt>
                <c:pt idx="1">
                  <c:v>1123.0899999999999</c:v>
                </c:pt>
                <c:pt idx="2">
                  <c:v>1078.54</c:v>
                </c:pt>
                <c:pt idx="3">
                  <c:v>1020.39</c:v>
                </c:pt>
                <c:pt idx="4">
                  <c:v>927.61</c:v>
                </c:pt>
              </c:numCache>
            </c:numRef>
          </c:val>
          <c:extLst>
            <c:ext xmlns:c16="http://schemas.microsoft.com/office/drawing/2014/chart" uri="{C3380CC4-5D6E-409C-BE32-E72D297353CC}">
              <c16:uniqueId val="{00000000-2057-4ADE-837B-C6CA7AA65B2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2057-4ADE-837B-C6CA7AA65B2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53.06</c:v>
                </c:pt>
                <c:pt idx="1">
                  <c:v>50.87</c:v>
                </c:pt>
                <c:pt idx="2">
                  <c:v>55.62</c:v>
                </c:pt>
                <c:pt idx="3">
                  <c:v>54.98</c:v>
                </c:pt>
                <c:pt idx="4">
                  <c:v>57.67</c:v>
                </c:pt>
              </c:numCache>
            </c:numRef>
          </c:val>
          <c:extLst>
            <c:ext xmlns:c16="http://schemas.microsoft.com/office/drawing/2014/chart" uri="{C3380CC4-5D6E-409C-BE32-E72D297353CC}">
              <c16:uniqueId val="{00000000-3B47-4F2C-AD82-436E5FE1DD6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3B47-4F2C-AD82-436E5FE1DD6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251.45</c:v>
                </c:pt>
                <c:pt idx="1">
                  <c:v>261.44</c:v>
                </c:pt>
                <c:pt idx="2">
                  <c:v>239.46</c:v>
                </c:pt>
                <c:pt idx="3">
                  <c:v>242.06</c:v>
                </c:pt>
                <c:pt idx="4">
                  <c:v>230.66</c:v>
                </c:pt>
              </c:numCache>
            </c:numRef>
          </c:val>
          <c:extLst>
            <c:ext xmlns:c16="http://schemas.microsoft.com/office/drawing/2014/chart" uri="{C3380CC4-5D6E-409C-BE32-E72D297353CC}">
              <c16:uniqueId val="{00000000-5796-4E20-B37A-218FF5AB252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5796-4E20-B37A-218FF5AB252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北海道　東神楽町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10154</v>
      </c>
      <c r="AM8" s="61"/>
      <c r="AN8" s="61"/>
      <c r="AO8" s="61"/>
      <c r="AP8" s="61"/>
      <c r="AQ8" s="61"/>
      <c r="AR8" s="61"/>
      <c r="AS8" s="61"/>
      <c r="AT8" s="52">
        <f>データ!$S$6</f>
        <v>68.5</v>
      </c>
      <c r="AU8" s="53"/>
      <c r="AV8" s="53"/>
      <c r="AW8" s="53"/>
      <c r="AX8" s="53"/>
      <c r="AY8" s="53"/>
      <c r="AZ8" s="53"/>
      <c r="BA8" s="53"/>
      <c r="BB8" s="54">
        <f>データ!$T$6</f>
        <v>148.22999999999999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56.88</v>
      </c>
      <c r="J10" s="53"/>
      <c r="K10" s="53"/>
      <c r="L10" s="53"/>
      <c r="M10" s="53"/>
      <c r="N10" s="53"/>
      <c r="O10" s="64"/>
      <c r="P10" s="54">
        <f>データ!$P$6</f>
        <v>67.56</v>
      </c>
      <c r="Q10" s="54"/>
      <c r="R10" s="54"/>
      <c r="S10" s="54"/>
      <c r="T10" s="54"/>
      <c r="U10" s="54"/>
      <c r="V10" s="54"/>
      <c r="W10" s="61">
        <f>データ!$Q$6</f>
        <v>2853</v>
      </c>
      <c r="X10" s="61"/>
      <c r="Y10" s="61"/>
      <c r="Z10" s="61"/>
      <c r="AA10" s="61"/>
      <c r="AB10" s="61"/>
      <c r="AC10" s="61"/>
      <c r="AD10" s="2"/>
      <c r="AE10" s="2"/>
      <c r="AF10" s="2"/>
      <c r="AG10" s="2"/>
      <c r="AH10" s="4"/>
      <c r="AI10" s="4"/>
      <c r="AJ10" s="4"/>
      <c r="AK10" s="4"/>
      <c r="AL10" s="61">
        <f>データ!$U$6</f>
        <v>6851</v>
      </c>
      <c r="AM10" s="61"/>
      <c r="AN10" s="61"/>
      <c r="AO10" s="61"/>
      <c r="AP10" s="61"/>
      <c r="AQ10" s="61"/>
      <c r="AR10" s="61"/>
      <c r="AS10" s="61"/>
      <c r="AT10" s="52">
        <f>データ!$V$6</f>
        <v>6.1</v>
      </c>
      <c r="AU10" s="53"/>
      <c r="AV10" s="53"/>
      <c r="AW10" s="53"/>
      <c r="AX10" s="53"/>
      <c r="AY10" s="53"/>
      <c r="AZ10" s="53"/>
      <c r="BA10" s="53"/>
      <c r="BB10" s="54">
        <f>データ!$W$6</f>
        <v>1123.1099999999999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hVr7+LKn5vefeJRYR0vbQGVU04ERPxk1PIjzbEyQmgj6TPFCAfJYt6lXjioM56Ko8sflttjTjmgvCQAiudbfpQ==" saltValue="glfjOWo0h9TbM3y1nHeoN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14532</v>
      </c>
      <c r="D6" s="34">
        <f t="shared" si="3"/>
        <v>46</v>
      </c>
      <c r="E6" s="34">
        <f t="shared" si="3"/>
        <v>1</v>
      </c>
      <c r="F6" s="34">
        <f t="shared" si="3"/>
        <v>0</v>
      </c>
      <c r="G6" s="34">
        <f t="shared" si="3"/>
        <v>1</v>
      </c>
      <c r="H6" s="34" t="str">
        <f t="shared" si="3"/>
        <v>北海道　東神楽町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56.88</v>
      </c>
      <c r="P6" s="35">
        <f t="shared" si="3"/>
        <v>67.56</v>
      </c>
      <c r="Q6" s="35">
        <f t="shared" si="3"/>
        <v>2853</v>
      </c>
      <c r="R6" s="35">
        <f t="shared" si="3"/>
        <v>10154</v>
      </c>
      <c r="S6" s="35">
        <f t="shared" si="3"/>
        <v>68.5</v>
      </c>
      <c r="T6" s="35">
        <f t="shared" si="3"/>
        <v>148.22999999999999</v>
      </c>
      <c r="U6" s="35">
        <f t="shared" si="3"/>
        <v>6851</v>
      </c>
      <c r="V6" s="35">
        <f t="shared" si="3"/>
        <v>6.1</v>
      </c>
      <c r="W6" s="35">
        <f t="shared" si="3"/>
        <v>1123.1099999999999</v>
      </c>
      <c r="X6" s="36">
        <f>IF(X7="",NA(),X7)</f>
        <v>91.25</v>
      </c>
      <c r="Y6" s="36">
        <f t="shared" ref="Y6:AG6" si="4">IF(Y7="",NA(),Y7)</f>
        <v>106.84</v>
      </c>
      <c r="Z6" s="36">
        <f t="shared" si="4"/>
        <v>91.5</v>
      </c>
      <c r="AA6" s="36">
        <f t="shared" si="4"/>
        <v>110.3</v>
      </c>
      <c r="AB6" s="36">
        <f t="shared" si="4"/>
        <v>85.71</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154.44</v>
      </c>
      <c r="AU6" s="36">
        <f t="shared" ref="AU6:BC6" si="6">IF(AU7="",NA(),AU7)</f>
        <v>132.52000000000001</v>
      </c>
      <c r="AV6" s="36">
        <f t="shared" si="6"/>
        <v>119.59</v>
      </c>
      <c r="AW6" s="36">
        <f t="shared" si="6"/>
        <v>106.58</v>
      </c>
      <c r="AX6" s="36">
        <f t="shared" si="6"/>
        <v>82.86</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1049.0999999999999</v>
      </c>
      <c r="BF6" s="36">
        <f t="shared" ref="BF6:BN6" si="7">IF(BF7="",NA(),BF7)</f>
        <v>1123.0899999999999</v>
      </c>
      <c r="BG6" s="36">
        <f t="shared" si="7"/>
        <v>1078.54</v>
      </c>
      <c r="BH6" s="36">
        <f t="shared" si="7"/>
        <v>1020.39</v>
      </c>
      <c r="BI6" s="36">
        <f t="shared" si="7"/>
        <v>927.61</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53.06</v>
      </c>
      <c r="BQ6" s="36">
        <f t="shared" ref="BQ6:BY6" si="8">IF(BQ7="",NA(),BQ7)</f>
        <v>50.87</v>
      </c>
      <c r="BR6" s="36">
        <f t="shared" si="8"/>
        <v>55.62</v>
      </c>
      <c r="BS6" s="36">
        <f t="shared" si="8"/>
        <v>54.98</v>
      </c>
      <c r="BT6" s="36">
        <f t="shared" si="8"/>
        <v>57.67</v>
      </c>
      <c r="BU6" s="36">
        <f t="shared" si="8"/>
        <v>93.28</v>
      </c>
      <c r="BV6" s="36">
        <f t="shared" si="8"/>
        <v>87.51</v>
      </c>
      <c r="BW6" s="36">
        <f t="shared" si="8"/>
        <v>84.77</v>
      </c>
      <c r="BX6" s="36">
        <f t="shared" si="8"/>
        <v>87.11</v>
      </c>
      <c r="BY6" s="36">
        <f t="shared" si="8"/>
        <v>82.78</v>
      </c>
      <c r="BZ6" s="35" t="str">
        <f>IF(BZ7="","",IF(BZ7="-","【-】","【"&amp;SUBSTITUTE(TEXT(BZ7,"#,##0.00"),"-","△")&amp;"】"))</f>
        <v>【100.05】</v>
      </c>
      <c r="CA6" s="36">
        <f>IF(CA7="",NA(),CA7)</f>
        <v>251.45</v>
      </c>
      <c r="CB6" s="36">
        <f t="shared" ref="CB6:CJ6" si="9">IF(CB7="",NA(),CB7)</f>
        <v>261.44</v>
      </c>
      <c r="CC6" s="36">
        <f t="shared" si="9"/>
        <v>239.46</v>
      </c>
      <c r="CD6" s="36">
        <f t="shared" si="9"/>
        <v>242.06</v>
      </c>
      <c r="CE6" s="36">
        <f t="shared" si="9"/>
        <v>230.66</v>
      </c>
      <c r="CF6" s="36">
        <f t="shared" si="9"/>
        <v>208.29</v>
      </c>
      <c r="CG6" s="36">
        <f t="shared" si="9"/>
        <v>218.42</v>
      </c>
      <c r="CH6" s="36">
        <f t="shared" si="9"/>
        <v>227.27</v>
      </c>
      <c r="CI6" s="36">
        <f t="shared" si="9"/>
        <v>223.98</v>
      </c>
      <c r="CJ6" s="36">
        <f t="shared" si="9"/>
        <v>225.09</v>
      </c>
      <c r="CK6" s="35" t="str">
        <f>IF(CK7="","",IF(CK7="-","【-】","【"&amp;SUBSTITUTE(TEXT(CK7,"#,##0.00"),"-","△")&amp;"】"))</f>
        <v>【166.40】</v>
      </c>
      <c r="CL6" s="36">
        <f>IF(CL7="",NA(),CL7)</f>
        <v>49.16</v>
      </c>
      <c r="CM6" s="36">
        <f t="shared" ref="CM6:CU6" si="10">IF(CM7="",NA(),CM7)</f>
        <v>51.14</v>
      </c>
      <c r="CN6" s="36">
        <f t="shared" si="10"/>
        <v>50.91</v>
      </c>
      <c r="CO6" s="36">
        <f t="shared" si="10"/>
        <v>51.5</v>
      </c>
      <c r="CP6" s="36">
        <f t="shared" si="10"/>
        <v>52.14</v>
      </c>
      <c r="CQ6" s="36">
        <f t="shared" si="10"/>
        <v>49.32</v>
      </c>
      <c r="CR6" s="36">
        <f t="shared" si="10"/>
        <v>50.24</v>
      </c>
      <c r="CS6" s="36">
        <f t="shared" si="10"/>
        <v>50.29</v>
      </c>
      <c r="CT6" s="36">
        <f t="shared" si="10"/>
        <v>49.64</v>
      </c>
      <c r="CU6" s="36">
        <f t="shared" si="10"/>
        <v>49.38</v>
      </c>
      <c r="CV6" s="35" t="str">
        <f>IF(CV7="","",IF(CV7="-","【-】","【"&amp;SUBSTITUTE(TEXT(CV7,"#,##0.00"),"-","△")&amp;"】"))</f>
        <v>【60.69】</v>
      </c>
      <c r="CW6" s="36">
        <f>IF(CW7="",NA(),CW7)</f>
        <v>98.75</v>
      </c>
      <c r="CX6" s="36">
        <f t="shared" ref="CX6:DF6" si="11">IF(CX7="",NA(),CX7)</f>
        <v>97.02</v>
      </c>
      <c r="CY6" s="36">
        <f t="shared" si="11"/>
        <v>96.46</v>
      </c>
      <c r="CZ6" s="36">
        <f t="shared" si="11"/>
        <v>96.09</v>
      </c>
      <c r="DA6" s="36">
        <f t="shared" si="11"/>
        <v>98.05</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39.14</v>
      </c>
      <c r="DI6" s="36">
        <f t="shared" ref="DI6:DQ6" si="12">IF(DI7="",NA(),DI7)</f>
        <v>41.77</v>
      </c>
      <c r="DJ6" s="36">
        <f t="shared" si="12"/>
        <v>44.66</v>
      </c>
      <c r="DK6" s="36">
        <f t="shared" si="12"/>
        <v>47.15</v>
      </c>
      <c r="DL6" s="36">
        <f t="shared" si="12"/>
        <v>50.16</v>
      </c>
      <c r="DM6" s="36">
        <f t="shared" si="12"/>
        <v>48.3</v>
      </c>
      <c r="DN6" s="36">
        <f t="shared" si="12"/>
        <v>45.14</v>
      </c>
      <c r="DO6" s="36">
        <f t="shared" si="12"/>
        <v>45.85</v>
      </c>
      <c r="DP6" s="36">
        <f t="shared" si="12"/>
        <v>47.31</v>
      </c>
      <c r="DQ6" s="36">
        <f t="shared" si="12"/>
        <v>47.5</v>
      </c>
      <c r="DR6" s="35" t="str">
        <f>IF(DR7="","",IF(DR7="-","【-】","【"&amp;SUBSTITUTE(TEXT(DR7,"#,##0.00"),"-","△")&amp;"】"))</f>
        <v>【50.19】</v>
      </c>
      <c r="DS6" s="35">
        <f>IF(DS7="",NA(),DS7)</f>
        <v>0</v>
      </c>
      <c r="DT6" s="35">
        <f t="shared" ref="DT6:EB6" si="13">IF(DT7="",NA(),DT7)</f>
        <v>0</v>
      </c>
      <c r="DU6" s="35">
        <f t="shared" si="13"/>
        <v>0</v>
      </c>
      <c r="DV6" s="35">
        <f t="shared" si="13"/>
        <v>0</v>
      </c>
      <c r="DW6" s="35">
        <f t="shared" si="13"/>
        <v>0</v>
      </c>
      <c r="DX6" s="36">
        <f t="shared" si="13"/>
        <v>12.43</v>
      </c>
      <c r="DY6" s="36">
        <f t="shared" si="13"/>
        <v>13.58</v>
      </c>
      <c r="DZ6" s="36">
        <f t="shared" si="13"/>
        <v>14.13</v>
      </c>
      <c r="EA6" s="36">
        <f t="shared" si="13"/>
        <v>16.77</v>
      </c>
      <c r="EB6" s="36">
        <f t="shared" si="13"/>
        <v>17.399999999999999</v>
      </c>
      <c r="EC6" s="35" t="str">
        <f>IF(EC7="","",IF(EC7="-","【-】","【"&amp;SUBSTITUTE(TEXT(EC7,"#,##0.00"),"-","△")&amp;"】"))</f>
        <v>【20.63】</v>
      </c>
      <c r="ED6" s="35">
        <f>IF(ED7="",NA(),ED7)</f>
        <v>0</v>
      </c>
      <c r="EE6" s="35">
        <f t="shared" ref="EE6:EM6" si="14">IF(EE7="",NA(),EE7)</f>
        <v>0</v>
      </c>
      <c r="EF6" s="35">
        <f t="shared" si="14"/>
        <v>0</v>
      </c>
      <c r="EG6" s="35">
        <f t="shared" si="14"/>
        <v>0</v>
      </c>
      <c r="EH6" s="35">
        <f t="shared" si="14"/>
        <v>0</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14532</v>
      </c>
      <c r="D7" s="38">
        <v>46</v>
      </c>
      <c r="E7" s="38">
        <v>1</v>
      </c>
      <c r="F7" s="38">
        <v>0</v>
      </c>
      <c r="G7" s="38">
        <v>1</v>
      </c>
      <c r="H7" s="38" t="s">
        <v>93</v>
      </c>
      <c r="I7" s="38" t="s">
        <v>94</v>
      </c>
      <c r="J7" s="38" t="s">
        <v>95</v>
      </c>
      <c r="K7" s="38" t="s">
        <v>96</v>
      </c>
      <c r="L7" s="38" t="s">
        <v>97</v>
      </c>
      <c r="M7" s="38" t="s">
        <v>98</v>
      </c>
      <c r="N7" s="39" t="s">
        <v>99</v>
      </c>
      <c r="O7" s="39">
        <v>56.88</v>
      </c>
      <c r="P7" s="39">
        <v>67.56</v>
      </c>
      <c r="Q7" s="39">
        <v>2853</v>
      </c>
      <c r="R7" s="39">
        <v>10154</v>
      </c>
      <c r="S7" s="39">
        <v>68.5</v>
      </c>
      <c r="T7" s="39">
        <v>148.22999999999999</v>
      </c>
      <c r="U7" s="39">
        <v>6851</v>
      </c>
      <c r="V7" s="39">
        <v>6.1</v>
      </c>
      <c r="W7" s="39">
        <v>1123.1099999999999</v>
      </c>
      <c r="X7" s="39">
        <v>91.25</v>
      </c>
      <c r="Y7" s="39">
        <v>106.84</v>
      </c>
      <c r="Z7" s="39">
        <v>91.5</v>
      </c>
      <c r="AA7" s="39">
        <v>110.3</v>
      </c>
      <c r="AB7" s="39">
        <v>85.71</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154.44</v>
      </c>
      <c r="AU7" s="39">
        <v>132.52000000000001</v>
      </c>
      <c r="AV7" s="39">
        <v>119.59</v>
      </c>
      <c r="AW7" s="39">
        <v>106.58</v>
      </c>
      <c r="AX7" s="39">
        <v>82.86</v>
      </c>
      <c r="AY7" s="39">
        <v>371.89</v>
      </c>
      <c r="AZ7" s="39">
        <v>293.23</v>
      </c>
      <c r="BA7" s="39">
        <v>300.14</v>
      </c>
      <c r="BB7" s="39">
        <v>301.04000000000002</v>
      </c>
      <c r="BC7" s="39">
        <v>305.08</v>
      </c>
      <c r="BD7" s="39">
        <v>260.31</v>
      </c>
      <c r="BE7" s="39">
        <v>1049.0999999999999</v>
      </c>
      <c r="BF7" s="39">
        <v>1123.0899999999999</v>
      </c>
      <c r="BG7" s="39">
        <v>1078.54</v>
      </c>
      <c r="BH7" s="39">
        <v>1020.39</v>
      </c>
      <c r="BI7" s="39">
        <v>927.61</v>
      </c>
      <c r="BJ7" s="39">
        <v>483.11</v>
      </c>
      <c r="BK7" s="39">
        <v>542.29999999999995</v>
      </c>
      <c r="BL7" s="39">
        <v>566.65</v>
      </c>
      <c r="BM7" s="39">
        <v>551.62</v>
      </c>
      <c r="BN7" s="39">
        <v>585.59</v>
      </c>
      <c r="BO7" s="39">
        <v>275.67</v>
      </c>
      <c r="BP7" s="39">
        <v>53.06</v>
      </c>
      <c r="BQ7" s="39">
        <v>50.87</v>
      </c>
      <c r="BR7" s="39">
        <v>55.62</v>
      </c>
      <c r="BS7" s="39">
        <v>54.98</v>
      </c>
      <c r="BT7" s="39">
        <v>57.67</v>
      </c>
      <c r="BU7" s="39">
        <v>93.28</v>
      </c>
      <c r="BV7" s="39">
        <v>87.51</v>
      </c>
      <c r="BW7" s="39">
        <v>84.77</v>
      </c>
      <c r="BX7" s="39">
        <v>87.11</v>
      </c>
      <c r="BY7" s="39">
        <v>82.78</v>
      </c>
      <c r="BZ7" s="39">
        <v>100.05</v>
      </c>
      <c r="CA7" s="39">
        <v>251.45</v>
      </c>
      <c r="CB7" s="39">
        <v>261.44</v>
      </c>
      <c r="CC7" s="39">
        <v>239.46</v>
      </c>
      <c r="CD7" s="39">
        <v>242.06</v>
      </c>
      <c r="CE7" s="39">
        <v>230.66</v>
      </c>
      <c r="CF7" s="39">
        <v>208.29</v>
      </c>
      <c r="CG7" s="39">
        <v>218.42</v>
      </c>
      <c r="CH7" s="39">
        <v>227.27</v>
      </c>
      <c r="CI7" s="39">
        <v>223.98</v>
      </c>
      <c r="CJ7" s="39">
        <v>225.09</v>
      </c>
      <c r="CK7" s="39">
        <v>166.4</v>
      </c>
      <c r="CL7" s="39">
        <v>49.16</v>
      </c>
      <c r="CM7" s="39">
        <v>51.14</v>
      </c>
      <c r="CN7" s="39">
        <v>50.91</v>
      </c>
      <c r="CO7" s="39">
        <v>51.5</v>
      </c>
      <c r="CP7" s="39">
        <v>52.14</v>
      </c>
      <c r="CQ7" s="39">
        <v>49.32</v>
      </c>
      <c r="CR7" s="39">
        <v>50.24</v>
      </c>
      <c r="CS7" s="39">
        <v>50.29</v>
      </c>
      <c r="CT7" s="39">
        <v>49.64</v>
      </c>
      <c r="CU7" s="39">
        <v>49.38</v>
      </c>
      <c r="CV7" s="39">
        <v>60.69</v>
      </c>
      <c r="CW7" s="39">
        <v>98.75</v>
      </c>
      <c r="CX7" s="39">
        <v>97.02</v>
      </c>
      <c r="CY7" s="39">
        <v>96.46</v>
      </c>
      <c r="CZ7" s="39">
        <v>96.09</v>
      </c>
      <c r="DA7" s="39">
        <v>98.05</v>
      </c>
      <c r="DB7" s="39">
        <v>79.34</v>
      </c>
      <c r="DC7" s="39">
        <v>78.650000000000006</v>
      </c>
      <c r="DD7" s="39">
        <v>77.73</v>
      </c>
      <c r="DE7" s="39">
        <v>78.09</v>
      </c>
      <c r="DF7" s="39">
        <v>78.010000000000005</v>
      </c>
      <c r="DG7" s="39">
        <v>89.82</v>
      </c>
      <c r="DH7" s="39">
        <v>39.14</v>
      </c>
      <c r="DI7" s="39">
        <v>41.77</v>
      </c>
      <c r="DJ7" s="39">
        <v>44.66</v>
      </c>
      <c r="DK7" s="39">
        <v>47.15</v>
      </c>
      <c r="DL7" s="39">
        <v>50.16</v>
      </c>
      <c r="DM7" s="39">
        <v>48.3</v>
      </c>
      <c r="DN7" s="39">
        <v>45.14</v>
      </c>
      <c r="DO7" s="39">
        <v>45.85</v>
      </c>
      <c r="DP7" s="39">
        <v>47.31</v>
      </c>
      <c r="DQ7" s="39">
        <v>47.5</v>
      </c>
      <c r="DR7" s="39">
        <v>50.19</v>
      </c>
      <c r="DS7" s="39">
        <v>0</v>
      </c>
      <c r="DT7" s="39">
        <v>0</v>
      </c>
      <c r="DU7" s="39">
        <v>0</v>
      </c>
      <c r="DV7" s="39">
        <v>0</v>
      </c>
      <c r="DW7" s="39">
        <v>0</v>
      </c>
      <c r="DX7" s="39">
        <v>12.43</v>
      </c>
      <c r="DY7" s="39">
        <v>13.58</v>
      </c>
      <c r="DZ7" s="39">
        <v>14.13</v>
      </c>
      <c r="EA7" s="39">
        <v>16.77</v>
      </c>
      <c r="EB7" s="39">
        <v>17.399999999999999</v>
      </c>
      <c r="EC7" s="39">
        <v>20.63</v>
      </c>
      <c r="ED7" s="39">
        <v>0</v>
      </c>
      <c r="EE7" s="39">
        <v>0</v>
      </c>
      <c r="EF7" s="39">
        <v>0</v>
      </c>
      <c r="EG7" s="39">
        <v>0</v>
      </c>
      <c r="EH7" s="39">
        <v>0</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2022-01-12T23:57:10Z</cp:lastPrinted>
  <dcterms:created xsi:type="dcterms:W3CDTF">2021-12-03T06:41:47Z</dcterms:created>
  <dcterms:modified xsi:type="dcterms:W3CDTF">2022-02-28T03:02:53Z</dcterms:modified>
  <cp:category/>
</cp:coreProperties>
</file>