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全庁共有\まちづくり推進課\財政\■ホームページ公表資料■\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U35" i="10"/>
  <c r="C35" i="10"/>
  <c r="BE34" i="10"/>
  <c r="C34" i="10"/>
  <c r="U34" i="10" l="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<sst xmlns="http://schemas.openxmlformats.org/spreadsheetml/2006/main" count="1092" uniqueCount="623">
  <si>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</si>
  <si>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</si>
  <si>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</si>
  <si>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</si>
  <si>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</si>
  <si>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</si>
  <si>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</si>
  <si>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</si>
  <si>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</si>
  <si>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</si>
  <si>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</si>
  <si>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</si>
  <si>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</si>
  <si>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</si>
  <si>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</si>
  <si>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</si>
  <si>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</si>
  <si>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</si>
  <si>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</si>
  <si>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</si>
  <si>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</si>
  <si>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</si>
  <si>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</si>
  <si>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</si>
  <si>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</si>
  <si>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</si>
  <si>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</si>
  <si>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</si>
  <si>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</si>
  <si>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</si>
  <si>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</si>
  <si>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</si>
  <si>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</si>
  <si>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</si>
  <si>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</si>
  <si>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</si>
  <si>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</si>
  <si>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</si>
  <si>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</si>
  <si>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</si>
  <si>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</si>
  <si>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</si>
  <si>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</si>
  <si>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</si>
  <si>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</si>
  <si>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</si>
  <si>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</si>
  <si>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</si>
  <si>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</si>
  <si>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</si>
  <si>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</si>
  <si>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</si>
  <si>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</si>
  <si>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</si>
  <si>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</si>
  <si>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</si>
  <si>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</si>
  <si>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</si>
  <si>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</si>
  <si>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</si>
  <si>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</si>
  <si>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</si>
  <si>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</si>
  <si>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</si>
  <si>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</si>
  <si>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</si>
  <si>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</si>
  <si>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</si>
  <si>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</si>
  <si>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</si>
  <si>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</si>
  <si>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</si>
  <si>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</si>
  <si>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</si>
  <si>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</si>
  <si>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</si>
  <si>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</si>
  <si>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</si>
  <si>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</si>
  <si>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</si>
  <si>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</si>
  <si>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</si>
  <si>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</si>
  <si>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</si>
  <si>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</si>
  <si>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</si>
  <si>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</si>
  <si>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</si>
  <si>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</si>
  <si>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</si>
  <si>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</si>
  <si>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</si>
  <si>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</si>
  <si>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</si>
  <si>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</si>
  <si>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</si>
  <si>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</si>
  <si>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</si>
  <si>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</si>
  <si>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</si>
  <si>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</si>
  <si>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</si>
  <si>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</si>
  <si>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</si>
  <si>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</si>
  <si>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</si>
  <si>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</si>
  <si>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</si>
  <si>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</si>
  <si>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</si>
  <si>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</si>
  <si>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</si>
  <si>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</si>
  <si>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</si>
  <si>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</si>
  <si>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</si>
  <si>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</si>
  <si>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</si>
  <si>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</si>
  <si>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</si>
  <si>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</si>
  <si>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</si>
  <si>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</si>
  <si>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</si>
  <si>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</si>
  <si>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</si>
  <si>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</si>
  <si>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</si>
  <si>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</si>
  <si>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</si>
  <si>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</si>
  <si>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</si>
  <si>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</si>
  <si>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</si>
  <si>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</si>
  <si>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</si>
  <si>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</si>
  <si>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</si>
  <si>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</si>
  <si>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</si>
  <si>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</si>
  <si>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</si>
  <si>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</si>
  <si>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</si>
  <si>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</si>
  <si>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</si>
  <si>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</si>
  <si>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</si>
  <si>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</si>
  <si>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</si>
  <si>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</si>
  <si>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</si>
  <si>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</si>
  <si>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</si>
  <si>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</si>
  <si>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</si>
  <si>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</si>
  <si>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</si>
  <si>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</si>
  <si>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</si>
  <si>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</si>
  <si>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</si>
  <si>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</si>
  <si>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</si>
  <si>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</si>
  <si>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</si>
  <si>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</si>
  <si>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</si>
  <si>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</si>
  <si>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</si>
  <si>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</si>
  <si>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</si>
  <si>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</si>
  <si>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</si>
  <si>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</si>
  <si>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</si>
  <si>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</si>
  <si>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</si>
  <si>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</si>
  <si>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</si>
  <si>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</si>
  <si>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</si>
  <si>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</si>
  <si>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</si>
  <si>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</si>
  <si>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</si>
  <si>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</si>
  <si>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</si>
  <si>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</si>
  <si>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</si>
  <si>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</si>
  <si>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</si>
  <si>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</si>
  <si>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</si>
  <si>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</si>
  <si>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</si>
  <si>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</si>
  <si>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</si>
  <si>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</si>
  <si>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</si>
  <si>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</si>
  <si>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</si>
  <si>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</si>
  <si>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</si>
  <si>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</si>
  <si>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</si>
  <si>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</si>
  <si>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</si>
  <si>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</si>
  <si>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</si>
  <si>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</si>
  <si>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</si>
  <si>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</si>
  <si>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</si>
  <si>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</si>
  <si>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</si>
  <si>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北海道東神楽町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</si>
  <si>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</si>
  <si>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</si>
  <si>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</si>
  <si>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</si>
  <si>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</si>
  <si>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</si>
  <si>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</si>
  <si>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</si>
  <si>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</si>
  <si>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</si>
  <si>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</si>
  <si>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</si>
  <si>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</si>
  <si>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</si>
  <si>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</si>
  <si>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</si>
  <si>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</si>
  <si>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</si>
  <si>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</si>
  <si>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</si>
  <si>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</si>
  <si>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</si>
  <si>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</si>
  <si>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</si>
  <si>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</si>
  <si>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</si>
  <si>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</si>
  <si>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</si>
  <si>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</si>
  <si>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</si>
  <si>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</si>
  <si>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</si>
  <si>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</si>
  <si>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</si>
  <si>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</si>
  <si>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</si>
  <si>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</si>
  <si>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</si>
  <si>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</si>
  <si>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</si>
  <si>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</si>
  <si>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</si>
  <si>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</si>
  <si>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</si>
  <si>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</si>
  <si>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</si>
  <si>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</si>
  <si>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</si>
  <si>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</si>
  <si>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</si>
  <si>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</si>
  <si>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</si>
  <si>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</si>
  <si>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</si>
  <si>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</si>
  <si>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</si>
  <si>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</si>
  <si>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</si>
  <si>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</si>
  <si>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</si>
  <si>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</si>
  <si>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</si>
  <si>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</si>
  <si>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</si>
  <si>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</si>
  <si>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</si>
  <si>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</si>
  <si>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</si>
  <si>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</si>
  <si>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</si>
  <si>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</si>
  <si>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</si>
  <si>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</si>
  <si>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</si>
  <si>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</si>
  <si>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</si>
  <si>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</si>
  <si>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</si>
  <si>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</si>
  <si>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</si>
  <si>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</si>
  <si>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</si>
  <si>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</si>
  <si>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</si>
  <si>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</si>
  <si>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</si>
  <si>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</si>
  <si>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</si>
  <si>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</si>
  <si>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</si>
  <si>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</si>
  <si>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</si>
  <si>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</si>
  <si>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</si>
  <si>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</si>
  <si>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</si>
  <si>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</si>
  <si>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</si>
  <si>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</si>
  <si>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</si>
  <si>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</si>
  <si>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</si>
  <si>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</si>
  <si>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</si>
  <si>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</si>
  <si>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</si>
  <si>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</si>
  <si>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</si>
  <si>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</si>
  <si>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</si>
  <si>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</si>
  <si>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</si>
  <si>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</si>
  <si>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</si>
  <si>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</si>
  <si>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</si>
  <si>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</si>
  <si>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</si>
  <si>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</si>
  <si>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</si>
  <si>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</si>
  <si>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</si>
  <si>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</si>
  <si>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</si>
  <si>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</si>
  <si>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</si>
  <si>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</si>
  <si>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</si>
  <si>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</si>
  <si>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</si>
  <si>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</si>
  <si>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</si>
  <si>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</si>
  <si>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</si>
  <si>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</si>
  <si>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</si>
  <si>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</si>
  <si>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</si>
  <si>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</si>
  <si>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</si>
  <si>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</si>
  <si>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</si>
  <si>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</si>
  <si>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</si>
  <si>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</si>
  <si>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</si>
  <si>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</si>
  <si>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</si>
  <si>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</si>
  <si>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</si>
  <si>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</si>
  <si>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</si>
  <si>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</si>
  <si>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</si>
  <si>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北海道東神楽町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</si>
  <si>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</si>
  <si>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</si>
  <si>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</si>
  <si>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</si>
  <si>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</si>
  <si>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</si>
  <si>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</si>
  <si>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</si>
  <si>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</si>
  <si>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</si>
  <si>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</si>
  <si>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</si>
  <si>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</si>
  <si>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</si>
  <si>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</si>
  <si>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</si>
  <si>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</si>
  <si>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</si>
  <si>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</si>
  <si>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</si>
  <si>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</si>
  <si>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</si>
  <si>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</si>
  <si>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</si>
  <si>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</si>
  <si>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</si>
  <si>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</si>
  <si>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</si>
  <si>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</si>
  <si>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</si>
  <si>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</si>
  <si>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</si>
  <si>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</si>
  <si>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</si>
  <si>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国民健康保険特別会計診療施設勘定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</si>
  <si>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</si>
  <si>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</si>
  <si>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</si>
  <si>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</si>
  <si>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</si>
  <si>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</si>
  <si>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</si>
  <si>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</si>
  <si>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</si>
  <si>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</si>
  <si>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</si>
  <si>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</si>
  <si>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</si>
  <si>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</si>
  <si>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</si>
  <si>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</si>
  <si>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</si>
  <si>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</si>
  <si>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</si>
  <si>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</si>
  <si>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</si>
  <si>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</si>
  <si>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</si>
  <si>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</si>
  <si>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</si>
  <si>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</si>
  <si>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</si>
  <si>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</si>
  <si>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</si>
  <si>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</si>
  <si>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</si>
  <si>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</si>
  <si>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</si>
  <si>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</si>
  <si>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</si>
  <si>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</si>
  <si>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</si>
  <si>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</si>
  <si>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</si>
  <si>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</si>
  <si>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</si>
  <si>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</si>
  <si>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</si>
  <si>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</si>
  <si>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</si>
  <si>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</si>
  <si>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</si>
  <si>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</si>
  <si>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</si>
  <si>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</si>
  <si>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</si>
  <si>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</si>
  <si>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</si>
  <si>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</si>
  <si>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</si>
  <si>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</si>
  <si>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</si>
  <si>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</si>
  <si>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</si>
  <si>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</si>
  <si>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</si>
  <si>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</si>
  <si>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</si>
  <si>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</si>
  <si>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</si>
  <si>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</si>
  <si>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</si>
  <si>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</si>
  <si>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</si>
  <si>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</si>
  <si>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</si>
  <si>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</si>
  <si>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</si>
  <si>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</si>
  <si>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</si>
  <si>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</si>
  <si>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</si>
  <si>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</si>
  <si>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</si>
  <si>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</si>
  <si>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</si>
  <si>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</si>
  <si>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</si>
  <si>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</si>
  <si>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</si>
  <si>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</si>
  <si>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</si>
  <si>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</si>
  <si>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</si>
  <si>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</si>
  <si>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</si>
  <si>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</si>
  <si>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</si>
  <si>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</si>
  <si>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</si>
  <si>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</si>
  <si>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</si>
  <si>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</si>
  <si>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</si>
  <si>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</si>
  <si>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</si>
  <si>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</si>
  <si>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</si>
  <si>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</si>
  <si>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</si>
  <si>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</si>
  <si>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</si>
  <si>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</si>
  <si>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</si>
  <si>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</si>
  <si>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</si>
  <si>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</si>
  <si>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</si>
  <si>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</si>
  <si>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</si>
  <si>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</si>
  <si>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</si>
  <si>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</si>
  <si>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</si>
  <si>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</si>
  <si>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</si>
  <si>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</si>
  <si>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</si>
  <si>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</si>
  <si>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</si>
  <si>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</si>
  <si>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</si>
  <si>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</si>
  <si>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</si>
  <si>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</si>
  <si>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</si>
  <si>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</si>
  <si>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</si>
  <si>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</si>
  <si>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</si>
  <si>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</si>
  <si>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</si>
  <si>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</si>
  <si>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</si>
  <si>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</si>
  <si>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</si>
  <si>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</si>
  <si>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</si>
  <si>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</si>
  <si>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</si>
  <si>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</si>
  <si>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</si>
  <si>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</si>
  <si>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</si>
  <si>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</si>
  <si>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</si>
  <si>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</si>
  <si>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</si>
  <si>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</si>
  <si>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</si>
  <si>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2.96</t>
  </si>
  <si>
    <t>▲ 2.95</t>
  </si>
  <si>
    <t>▲ 1.31</t>
  </si>
  <si>
    <t>▲ 0.81</t>
  </si>
  <si>
    <t>一般会計</t>
  </si>
  <si>
    <t>水道事業会計</t>
  </si>
  <si>
    <t>下水道事業会計</t>
  </si>
  <si>
    <t>国民健康保険特別会計診療施設勘定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</si>
  <si>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</si>
  <si>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</si>
  <si>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</si>
  <si>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</si>
  <si>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</si>
  <si>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</si>
  <si>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</si>
  <si>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</si>
  <si>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phoneticPr fontId="2"/>
  </si>
  <si>
    <t>東神楽町土地開発公社</t>
    <rPh sb="0" eb="4">
      <t>ヒガシカグラチョウ</t>
    </rPh>
    <rPh sb="4" eb="6">
      <t>トチ</t>
    </rPh>
    <rPh sb="6" eb="8">
      <t>カイハツ</t>
    </rPh>
    <rPh sb="8" eb="10">
      <t>コウシャ</t>
    </rPh>
    <phoneticPr fontId="2"/>
  </si>
  <si>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</si>
  <si>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</si>
  <si>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</si>
  <si>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</si>
  <si>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</si>
  <si>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</si>
  <si>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</si>
  <si>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</si>
  <si>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</si>
  <si>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</si>
  <si>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</si>
  <si>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</si>
  <si>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</si>
  <si>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</si>
  <si>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</si>
  <si>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</si>
  <si>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</si>
  <si>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</si>
  <si>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</si>
  <si>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</si>
  <si>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大雪霊園管理基金</t>
    <rPh sb="0" eb="2">
      <t>タイセツ</t>
    </rPh>
    <rPh sb="2" eb="4">
      <t>レイエン</t>
    </rPh>
    <rPh sb="4" eb="6">
      <t>カンリ</t>
    </rPh>
    <rPh sb="6" eb="8">
      <t>キキン</t>
    </rPh>
    <phoneticPr fontId="2"/>
  </si>
  <si>
    <t>まちづくり基金</t>
    <rPh sb="5" eb="7">
      <t>キキン</t>
    </rPh>
    <phoneticPr fontId="2"/>
  </si>
  <si>
    <t>地域福祉基金</t>
    <rPh sb="0" eb="2">
      <t>チイキ</t>
    </rPh>
    <rPh sb="2" eb="4">
      <t>フクシ</t>
    </rPh>
    <rPh sb="4" eb="6">
      <t>キキン</t>
    </rPh>
    <phoneticPr fontId="2"/>
  </si>
  <si>
    <t>子ども基金</t>
    <rPh sb="0" eb="1">
      <t>コ</t>
    </rPh>
    <rPh sb="3" eb="5">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</si>
  <si>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</si>
  <si>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</si>
  <si>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</si>
  <si>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</si>
  <si>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</si>
  <si>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</si>
  <si>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</si>
  <si>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</si>
  <si>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</si>
  <si>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</si>
  <si>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</si>
  <si>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</si>
  <si>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</si>
  <si>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</si>
  <si>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</si>
  <si>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</si>
  <si>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</si>
  <si>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将来負担比率は類似団体平均より高い状態となっている。
　今後とも行財政改革に取り組み、将来負担比率の改善を図るとともに、東神楽町公共施設等総合管理計画に基づき、施設の適切な維持管理・コスト抑制など公共施設全体の適切なマネジメントに努める。</t>
    <phoneticPr fontId="5"/>
  </si>
  <si>
    <t>　将来負担比率・実質公債費比率ともいずれも類似団体平均と比べやや高い状態にあるが、指標の改善に向け引き続き行財政改革に努める。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</si>
</sst>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F7F1-4A8F-A2B7-4D35DE3C3D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48447</c:v>
                </c:pt>
                <c:pt idx="1">
                  <c:v>80892</c:v>
                </c:pt>
                <c:pt idx="2">
                  <c:v>126317</c:v>
                </c:pt>
                <c:pt idx="3">
                  <c:v>98396</c:v>
                </c:pt>
                <c:pt idx="4">
                  <c:v>66342</c:v>
                </c:pt>
              </c:numCache>
            </c:numRef>
          </c:val>
          <c:smooth val="0"/>
          <c:extLst>
            <c:ext xmlns:c16="http://schemas.microsoft.com/office/drawing/2014/chart" uri="{C3380CC4-5D6E-409C-BE32-E72D297353CC}">
              <c16:uniqueId val="{00000001-F7F1-4A8F-A2B7-4D35DE3C3D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4.67</c:v>
                </c:pt>
                <c:pt idx="1">
                  <c:v>6.48</c:v>
                </c:pt>
                <c:pt idx="2">
                  <c:v>5.2</c:v>
                </c:pt>
                <c:pt idx="3">
                  <c:v>6.14</c:v>
                </c:pt>
                <c:pt idx="4">
                  <c:v>5.12</c:v>
                </c:pt>
              </c:numCache>
            </c:numRef>
          </c:val>
          <c:extLst>
            <c:ext xmlns:c16="http://schemas.microsoft.com/office/drawing/2014/chart" uri="{C3380CC4-5D6E-409C-BE32-E72D297353CC}">
              <c16:uniqueId val="{00000000-29C8-42C2-9754-9DBC06A12A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27.6</c:v>
                </c:pt>
                <c:pt idx="1">
                  <c:v>23.11</c:v>
                </c:pt>
                <c:pt idx="2">
                  <c:v>20.95</c:v>
                </c:pt>
                <c:pt idx="3">
                  <c:v>18.34</c:v>
                </c:pt>
                <c:pt idx="4">
                  <c:v>18.28</c:v>
                </c:pt>
              </c:numCache>
            </c:numRef>
          </c:val>
          <c:extLst>
            <c:ext xmlns:c16="http://schemas.microsoft.com/office/drawing/2014/chart" uri="{C3380CC4-5D6E-409C-BE32-E72D297353CC}">
              <c16:uniqueId val="{00000001-29C8-42C2-9754-9DBC06A12A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1.99</c:v>
                </c:pt>
                <c:pt idx="1">
                  <c:v>-2.96</c:v>
                </c:pt>
                <c:pt idx="2">
                  <c:v>-2.95</c:v>
                </c:pt>
                <c:pt idx="3">
                  <c:v>-1.31</c:v>
                </c:pt>
                <c:pt idx="4">
                  <c:v>-0.81</c:v>
                </c:pt>
              </c:numCache>
            </c:numRef>
          </c:val>
          <c:smooth val="0"/>
          <c:extLst>
            <c:ext xmlns:c16="http://schemas.microsoft.com/office/drawing/2014/chart" uri="{C3380CC4-5D6E-409C-BE32-E72D297353CC}">
              <c16:uniqueId val="{00000002-29C8-42C2-9754-9DBC06A12A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0.12</c:v>
                </c:pt>
                <c:pt idx="4">
                  <c:v>#N/A</c:v>
                </c:pt>
                <c:pt idx="5">
                  <c:v>0.19</c:v>
                </c:pt>
                <c:pt idx="6">
                  <c:v>#N/A</c:v>
                </c:pt>
                <c:pt idx="7">
                  <c:v>1.79</c:v>
                </c:pt>
                <c:pt idx="8">
                  <c:v>0</c:v>
                </c:pt>
                <c:pt idx="9">
                  <c:v>0</c:v>
                </c:pt>
              </c:numCache>
            </c:numRef>
          </c:val>
          <c:extLst>
            <c:ext xmlns:c16="http://schemas.microsoft.com/office/drawing/2014/chart" uri="{C3380CC4-5D6E-409C-BE32-E72D297353CC}">
              <c16:uniqueId val="{00000000-7467-4616-8D05-C0853BBC55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67-4616-8D05-C0853BBC55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67-4616-8D05-C0853BBC552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467-4616-8D05-C0853BBC552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467-4616-8D05-C0853BBC552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467-4616-8D05-C0853BBC5529}"/>
            </c:ext>
          </c:extLst>
        </c:ser>
        <c:ser>
          <c:idx val="6"/>
          <c:order val="6"/>
          <c:tx>
            <c:strRef>
              <c:f>データシート!$A$33</c:f>
              <c:strCache>
                <c:ptCount val="1"/>
                <c:pt idx="0">
                  <c:v>国民健康保険特別会計診療施設勘定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0.74</c:v>
                </c:pt>
                <c:pt idx="2">
                  <c:v>#N/A</c:v>
                </c:pt>
                <c:pt idx="3">
                  <c:v>0.46</c:v>
                </c:pt>
                <c:pt idx="4">
                  <c:v>#N/A</c:v>
                </c:pt>
                <c:pt idx="5">
                  <c:v>0.24</c:v>
                </c:pt>
                <c:pt idx="6">
                  <c:v>#N/A</c:v>
                </c:pt>
                <c:pt idx="7">
                  <c:v>0.22</c:v>
                </c:pt>
                <c:pt idx="8">
                  <c:v>#N/A</c:v>
                </c:pt>
                <c:pt idx="9">
                  <c:v>0.26</c:v>
                </c:pt>
              </c:numCache>
            </c:numRef>
          </c:val>
          <c:extLst>
            <c:ext xmlns:c16="http://schemas.microsoft.com/office/drawing/2014/chart" uri="{C3380CC4-5D6E-409C-BE32-E72D297353CC}">
              <c16:uniqueId val="{00000006-7467-4616-8D05-C0853BBC552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0.32</c:v>
                </c:pt>
              </c:numCache>
            </c:numRef>
          </c:val>
          <c:extLst>
            <c:ext xmlns:c16="http://schemas.microsoft.com/office/drawing/2014/chart" uri="{C3380CC4-5D6E-409C-BE32-E72D297353CC}">
              <c16:uniqueId val="{00000007-7467-4616-8D05-C0853BBC55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2.85</c:v>
                </c:pt>
                <c:pt idx="2">
                  <c:v>#N/A</c:v>
                </c:pt>
                <c:pt idx="3">
                  <c:v>2.65</c:v>
                </c:pt>
                <c:pt idx="4">
                  <c:v>#N/A</c:v>
                </c:pt>
                <c:pt idx="5">
                  <c:v>2.75</c:v>
                </c:pt>
                <c:pt idx="6">
                  <c:v>#N/A</c:v>
                </c:pt>
                <c:pt idx="7">
                  <c:v>2.08</c:v>
                </c:pt>
                <c:pt idx="8">
                  <c:v>#N/A</c:v>
                </c:pt>
                <c:pt idx="9">
                  <c:v>1.8</c:v>
                </c:pt>
              </c:numCache>
            </c:numRef>
          </c:val>
          <c:extLst>
            <c:ext xmlns:c16="http://schemas.microsoft.com/office/drawing/2014/chart" uri="{C3380CC4-5D6E-409C-BE32-E72D297353CC}">
              <c16:uniqueId val="{00000008-7467-4616-8D05-C0853BBC55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4.67</c:v>
                </c:pt>
                <c:pt idx="2">
                  <c:v>#N/A</c:v>
                </c:pt>
                <c:pt idx="3">
                  <c:v>6.47</c:v>
                </c:pt>
                <c:pt idx="4">
                  <c:v>#N/A</c:v>
                </c:pt>
                <c:pt idx="5">
                  <c:v>5.2</c:v>
                </c:pt>
                <c:pt idx="6">
                  <c:v>#N/A</c:v>
                </c:pt>
                <c:pt idx="7">
                  <c:v>6.14</c:v>
                </c:pt>
                <c:pt idx="8">
                  <c:v>#N/A</c:v>
                </c:pt>
                <c:pt idx="9">
                  <c:v>5.1100000000000003</c:v>
                </c:pt>
              </c:numCache>
            </c:numRef>
          </c:val>
          <c:extLst>
            <c:ext xmlns:c16="http://schemas.microsoft.com/office/drawing/2014/chart" uri="{C3380CC4-5D6E-409C-BE32-E72D297353CC}">
              <c16:uniqueId val="{00000009-7467-4616-8D05-C0853BBC55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549</c:v>
                </c:pt>
                <c:pt idx="5">
                  <c:v>506</c:v>
                </c:pt>
                <c:pt idx="8">
                  <c:v>524</c:v>
                </c:pt>
                <c:pt idx="11">
                  <c:v>521</c:v>
                </c:pt>
                <c:pt idx="14">
                  <c:v>546</c:v>
                </c:pt>
              </c:numCache>
            </c:numRef>
          </c:val>
          <c:extLst>
            <c:ext xmlns:c16="http://schemas.microsoft.com/office/drawing/2014/chart" uri="{C3380CC4-5D6E-409C-BE32-E72D297353CC}">
              <c16:uniqueId val="{00000000-8953-4F4A-8A3C-D74F9EF82B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53-4F4A-8A3C-D74F9EF82B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25</c:v>
                </c:pt>
                <c:pt idx="6">
                  <c:v>38</c:v>
                </c:pt>
                <c:pt idx="9">
                  <c:v>39</c:v>
                </c:pt>
                <c:pt idx="12">
                  <c:v>39</c:v>
                </c:pt>
              </c:numCache>
            </c:numRef>
          </c:val>
          <c:extLst>
            <c:ext xmlns:c16="http://schemas.microsoft.com/office/drawing/2014/chart" uri="{C3380CC4-5D6E-409C-BE32-E72D297353CC}">
              <c16:uniqueId val="{00000002-8953-4F4A-8A3C-D74F9EF82B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27</c:v>
                </c:pt>
                <c:pt idx="6">
                  <c:v>27</c:v>
                </c:pt>
                <c:pt idx="9">
                  <c:v>22</c:v>
                </c:pt>
                <c:pt idx="12">
                  <c:v>32</c:v>
                </c:pt>
              </c:numCache>
            </c:numRef>
          </c:val>
          <c:extLst>
            <c:ext xmlns:c16="http://schemas.microsoft.com/office/drawing/2014/chart" uri="{C3380CC4-5D6E-409C-BE32-E72D297353CC}">
              <c16:uniqueId val="{00000003-8953-4F4A-8A3C-D74F9EF82B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c:v>
                </c:pt>
                <c:pt idx="3">
                  <c:v>122</c:v>
                </c:pt>
                <c:pt idx="6">
                  <c:v>131</c:v>
                </c:pt>
                <c:pt idx="9">
                  <c:v>102</c:v>
                </c:pt>
                <c:pt idx="12">
                  <c:v>164</c:v>
                </c:pt>
              </c:numCache>
            </c:numRef>
          </c:val>
          <c:extLst>
            <c:ext xmlns:c16="http://schemas.microsoft.com/office/drawing/2014/chart" uri="{C3380CC4-5D6E-409C-BE32-E72D297353CC}">
              <c16:uniqueId val="{00000004-8953-4F4A-8A3C-D74F9EF82B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53-4F4A-8A3C-D74F9EF82B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53-4F4A-8A3C-D74F9EF82B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614</c:v>
                </c:pt>
                <c:pt idx="3">
                  <c:v>593</c:v>
                </c:pt>
                <c:pt idx="6">
                  <c:v>591</c:v>
                </c:pt>
                <c:pt idx="9">
                  <c:v>592</c:v>
                </c:pt>
                <c:pt idx="12">
                  <c:v>585</c:v>
                </c:pt>
              </c:numCache>
            </c:numRef>
          </c:val>
          <c:extLst>
            <c:ext xmlns:c16="http://schemas.microsoft.com/office/drawing/2014/chart" uri="{C3380CC4-5D6E-409C-BE32-E72D297353CC}">
              <c16:uniqueId val="{00000007-8953-4F4A-8A3C-D74F9EF82B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241</c:v>
                </c:pt>
                <c:pt idx="2">
                  <c:v>#N/A</c:v>
                </c:pt>
                <c:pt idx="3">
                  <c:v>#N/A</c:v>
                </c:pt>
                <c:pt idx="4">
                  <c:v>261</c:v>
                </c:pt>
                <c:pt idx="5">
                  <c:v>#N/A</c:v>
                </c:pt>
                <c:pt idx="6">
                  <c:v>#N/A</c:v>
                </c:pt>
                <c:pt idx="7">
                  <c:v>263</c:v>
                </c:pt>
                <c:pt idx="8">
                  <c:v>#N/A</c:v>
                </c:pt>
                <c:pt idx="9">
                  <c:v>#N/A</c:v>
                </c:pt>
                <c:pt idx="10">
                  <c:v>234</c:v>
                </c:pt>
                <c:pt idx="11">
                  <c:v>#N/A</c:v>
                </c:pt>
                <c:pt idx="12">
                  <c:v>#N/A</c:v>
                </c:pt>
                <c:pt idx="13">
                  <c:v>274</c:v>
                </c:pt>
                <c:pt idx="14">
                  <c:v>#N/A</c:v>
                </c:pt>
              </c:numCache>
            </c:numRef>
          </c:val>
          <c:smooth val="0"/>
          <c:extLst>
            <c:ext xmlns:c16="http://schemas.microsoft.com/office/drawing/2014/chart" uri="{C3380CC4-5D6E-409C-BE32-E72D297353CC}">
              <c16:uniqueId val="{00000008-8953-4F4A-8A3C-D74F9EF82B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4224</c:v>
                </c:pt>
                <c:pt idx="5">
                  <c:v>4268</c:v>
                </c:pt>
                <c:pt idx="8">
                  <c:v>4691</c:v>
                </c:pt>
                <c:pt idx="11">
                  <c:v>4740</c:v>
                </c:pt>
                <c:pt idx="14">
                  <c:v>4633</c:v>
                </c:pt>
              </c:numCache>
            </c:numRef>
          </c:val>
          <c:extLst>
            <c:ext xmlns:c16="http://schemas.microsoft.com/office/drawing/2014/chart" uri="{C3380CC4-5D6E-409C-BE32-E72D297353CC}">
              <c16:uniqueId val="{00000000-8D14-418D-9EA2-6E3216C8DB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933</c:v>
                </c:pt>
                <c:pt idx="5">
                  <c:v>992</c:v>
                </c:pt>
                <c:pt idx="8">
                  <c:v>1088</c:v>
                </c:pt>
                <c:pt idx="11">
                  <c:v>1065</c:v>
                </c:pt>
                <c:pt idx="14">
                  <c:v>1002</c:v>
                </c:pt>
              </c:numCache>
            </c:numRef>
          </c:val>
          <c:extLst>
            <c:ext xmlns:c16="http://schemas.microsoft.com/office/drawing/2014/chart" uri="{C3380CC4-5D6E-409C-BE32-E72D297353CC}">
              <c16:uniqueId val="{00000001-8D14-418D-9EA2-6E3216C8DB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1639</c:v>
                </c:pt>
                <c:pt idx="5">
                  <c:v>1529</c:v>
                </c:pt>
                <c:pt idx="8">
                  <c:v>1451</c:v>
                </c:pt>
                <c:pt idx="11">
                  <c:v>1383</c:v>
                </c:pt>
                <c:pt idx="14">
                  <c:v>1414</c:v>
                </c:pt>
              </c:numCache>
            </c:numRef>
          </c:val>
          <c:extLst>
            <c:ext xmlns:c16="http://schemas.microsoft.com/office/drawing/2014/chart" uri="{C3380CC4-5D6E-409C-BE32-E72D297353CC}">
              <c16:uniqueId val="{00000002-8D14-418D-9EA2-6E3216C8DB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14-418D-9EA2-6E3216C8DB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14-418D-9EA2-6E3216C8DB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5-8D14-418D-9EA2-6E3216C8DB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476</c:v>
                </c:pt>
                <c:pt idx="3">
                  <c:v>454</c:v>
                </c:pt>
                <c:pt idx="6">
                  <c:v>424</c:v>
                </c:pt>
                <c:pt idx="9">
                  <c:v>397</c:v>
                </c:pt>
                <c:pt idx="12">
                  <c:v>375</c:v>
                </c:pt>
              </c:numCache>
            </c:numRef>
          </c:val>
          <c:extLst>
            <c:ext xmlns:c16="http://schemas.microsoft.com/office/drawing/2014/chart" uri="{C3380CC4-5D6E-409C-BE32-E72D297353CC}">
              <c16:uniqueId val="{00000006-8D14-418D-9EA2-6E3216C8DB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263</c:v>
                </c:pt>
                <c:pt idx="3">
                  <c:v>234</c:v>
                </c:pt>
                <c:pt idx="6">
                  <c:v>206</c:v>
                </c:pt>
                <c:pt idx="9">
                  <c:v>197</c:v>
                </c:pt>
                <c:pt idx="12">
                  <c:v>185</c:v>
                </c:pt>
              </c:numCache>
            </c:numRef>
          </c:val>
          <c:extLst>
            <c:ext xmlns:c16="http://schemas.microsoft.com/office/drawing/2014/chart" uri="{C3380CC4-5D6E-409C-BE32-E72D297353CC}">
              <c16:uniqueId val="{00000007-8D14-418D-9EA2-6E3216C8DB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1423</c:v>
                </c:pt>
                <c:pt idx="3">
                  <c:v>1270</c:v>
                </c:pt>
                <c:pt idx="6">
                  <c:v>1216</c:v>
                </c:pt>
                <c:pt idx="9">
                  <c:v>1178</c:v>
                </c:pt>
                <c:pt idx="12">
                  <c:v>1135</c:v>
                </c:pt>
              </c:numCache>
            </c:numRef>
          </c:val>
          <c:extLst>
            <c:ext xmlns:c16="http://schemas.microsoft.com/office/drawing/2014/chart" uri="{C3380CC4-5D6E-409C-BE32-E72D297353CC}">
              <c16:uniqueId val="{00000008-8D14-418D-9EA2-6E3216C8DB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409</c:v>
                </c:pt>
                <c:pt idx="3">
                  <c:v>424</c:v>
                </c:pt>
                <c:pt idx="6">
                  <c:v>379</c:v>
                </c:pt>
                <c:pt idx="9">
                  <c:v>327</c:v>
                </c:pt>
                <c:pt idx="12">
                  <c:v>311</c:v>
                </c:pt>
              </c:numCache>
            </c:numRef>
          </c:val>
          <c:extLst>
            <c:ext xmlns:c16="http://schemas.microsoft.com/office/drawing/2014/chart" uri="{C3380CC4-5D6E-409C-BE32-E72D297353CC}">
              <c16:uniqueId val="{00000009-8D14-418D-9EA2-6E3216C8DB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4816</c:v>
                </c:pt>
                <c:pt idx="3">
                  <c:v>4793</c:v>
                </c:pt>
                <c:pt idx="6">
                  <c:v>5250</c:v>
                </c:pt>
                <c:pt idx="9">
                  <c:v>5483</c:v>
                </c:pt>
                <c:pt idx="12">
                  <c:v>5461</c:v>
                </c:pt>
              </c:numCache>
            </c:numRef>
          </c:val>
          <c:extLst>
            <c:ext xmlns:c16="http://schemas.microsoft.com/office/drawing/2014/chart" uri="{C3380CC4-5D6E-409C-BE32-E72D297353CC}">
              <c16:uniqueId val="{0000000A-8D14-418D-9EA2-6E3216C8DB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600</c:v>
                </c:pt>
                <c:pt idx="2">
                  <c:v>#N/A</c:v>
                </c:pt>
                <c:pt idx="3">
                  <c:v>#N/A</c:v>
                </c:pt>
                <c:pt idx="4">
                  <c:v>386</c:v>
                </c:pt>
                <c:pt idx="5">
                  <c:v>#N/A</c:v>
                </c:pt>
                <c:pt idx="6">
                  <c:v>#N/A</c:v>
                </c:pt>
                <c:pt idx="7">
                  <c:v>245</c:v>
                </c:pt>
                <c:pt idx="8">
                  <c:v>#N/A</c:v>
                </c:pt>
                <c:pt idx="9">
                  <c:v>#N/A</c:v>
                </c:pt>
                <c:pt idx="10">
                  <c:v>393</c:v>
                </c:pt>
                <c:pt idx="11">
                  <c:v>#N/A</c:v>
                </c:pt>
                <c:pt idx="12">
                  <c:v>#N/A</c:v>
                </c:pt>
                <c:pt idx="13">
                  <c:v>416</c:v>
                </c:pt>
                <c:pt idx="14">
                  <c:v>#N/A</c:v>
                </c:pt>
              </c:numCache>
            </c:numRef>
          </c:val>
          <c:smooth val="0"/>
          <c:extLst>
            <c:ext xmlns:c16="http://schemas.microsoft.com/office/drawing/2014/chart" uri="{C3380CC4-5D6E-409C-BE32-E72D297353CC}">
              <c16:uniqueId val="{0000000B-8D14-418D-9EA2-6E3216C8DB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685</c:v>
                </c:pt>
                <c:pt idx="1">
                  <c:v>608</c:v>
                </c:pt>
                <c:pt idx="2">
                  <c:v>613</c:v>
                </c:pt>
              </c:numCache>
            </c:numRef>
          </c:val>
          <c:extLst>
            <c:ext xmlns:c16="http://schemas.microsoft.com/office/drawing/2014/chart" uri="{C3380CC4-5D6E-409C-BE32-E72D297353CC}">
              <c16:uniqueId val="{00000000-9E23-4CBF-BF29-66413FEA0D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9E23-4CBF-BF29-66413FEA0D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688</c:v>
                </c:pt>
                <c:pt idx="1">
                  <c:v>696</c:v>
                </c:pt>
                <c:pt idx="2">
                  <c:v>722</c:v>
                </c:pt>
              </c:numCache>
            </c:numRef>
          </c:val>
          <c:extLst>
            <c:ext xmlns:c16="http://schemas.microsoft.com/office/drawing/2014/chart" uri="{C3380CC4-5D6E-409C-BE32-E72D297353CC}">
              <c16:uniqueId val="{00000002-9E23-4CBF-BF29-66413FEA0D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{ABCC7135-C74F-4984-9F8F-EC91F0878531}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018-4E82-B202-3E9EEBB9BD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{7663686E-4FDD-484A-9F00-AF5565879513}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18-4E82-B202-3E9EEBB9BD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{BCD86485-E689-4308-AC0C-AE1EB2E97B83}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18-4E82-B202-3E9EEBB9BD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{DC6C0C36-2888-449E-A560-9A7BB75106C0}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18-4E82-B202-3E9EEBB9BD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{AD89BF4B-5CE2-4191-B30D-9AF19FEF983D}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18-4E82-B202-3E9EEBB9BDC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{B3D174E9-866F-4717-8E0D-F613B9AD56B1}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018-4E82-B202-3E9EEBB9BD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{FE2ED4DA-86B1-4599-9A7F-679B059F5577}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018-4E82-B202-3E9EEBB9BDC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{1F38B2E8-F3F5-448E-AA0C-4F6EC43D84FA}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018-4E82-B202-3E9EEBB9BDC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{F6BBB7AE-74B7-465B-8135-1B03CA1E77EF}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018-4E82-B202-3E9EEBB9BD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40.5</c:v>
                </c:pt>
                <c:pt idx="8">
                  <c:v>41</c:v>
                </c:pt>
                <c:pt idx="24">
                  <c:v>35.4</c:v>
                </c:pt>
                <c:pt idx="32">
                  <c:v>42.7</c:v>
                </c:pt>
              </c:numCache>
            </c:numRef>
          </c:xVal>
          <c:yVal>
            <c:numRef>
              <c:f>公会計指標分析・財政指標組合せ分析表!$BP$51:$DC$51</c:f>
              <c:numCache>
                <c:formatCode>#,##0.0;"▲ "#,##0.0</c:formatCode>
                <c:ptCount val="40"/>
                <c:pt idx="0">
                  <c:v>21.4</c:v>
                </c:pt>
                <c:pt idx="8">
                  <c:v>13.7</c:v>
                </c:pt>
                <c:pt idx="24">
                  <c:v>13.6</c:v>
                </c:pt>
                <c:pt idx="32">
                  <c:v>14.3</c:v>
                </c:pt>
              </c:numCache>
            </c:numRef>
          </c:yVal>
          <c:smooth val="0"/>
          <c:extLst>
            <c:ext xmlns:c16="http://schemas.microsoft.com/office/drawing/2014/chart" uri="{C3380CC4-5D6E-409C-BE32-E72D297353CC}">
              <c16:uniqueId val="{00000009-C018-4E82-B202-3E9EEBB9BD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{CC40014F-9982-4985-89E2-6E94177D4645}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018-4E82-B202-3E9EEBB9BD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{B4E72294-E0CE-4E85-81B7-B072FB5B2305}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18-4E82-B202-3E9EEBB9BD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{9D02C05F-781E-4D96-97B5-2441578AD2AE}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18-4E82-B202-3E9EEBB9BD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{2EBF69E6-3CE0-44B7-A21D-EF8D83EFE887}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18-4E82-B202-3E9EEBB9BD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{4A07F6C3-8996-406F-85A9-86C285A447A0}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18-4E82-B202-3E9EEBB9BDC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{878DC1ED-9EF5-47A0-9C30-B21F5CD9CA01}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018-4E82-B202-3E9EEBB9BD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{288B3974-1E74-49FB-B230-C90C47332479}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018-4E82-B202-3E9EEBB9BDC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{6043111B-66E5-42ED-83EB-12A1DFB11B8C}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018-4E82-B202-3E9EEBB9BDC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{C297879C-A47A-49AD-9D86-8B415D53BBD0}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018-4E82-B202-3E9EEBB9BD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24">
                  <c:v>59.8</c:v>
                </c:pt>
                <c:pt idx="32">
                  <c:v>59.7</c:v>
                </c:pt>
              </c:numCache>
            </c:numRef>
          </c:xVal>
          <c:yVal>
            <c:numRef>
              <c:f>公会計指標分析・財政指標組合せ分析表!$BP$55:$DC$55</c:f>
              <c:numCache>
                <c:formatCode>#,##0.0;"▲ "#,##0.0</c:formatCode>
                <c:ptCount val="40"/>
                <c:pt idx="0">
                  <c:v>13.1</c:v>
                </c:pt>
                <c:pt idx="8">
                  <c:v>0</c:v>
                </c:pt>
                <c:pt idx="24">
                  <c:v>0</c:v>
                </c:pt>
                <c:pt idx="32">
                  <c:v>3.1</c:v>
                </c:pt>
              </c:numCache>
            </c:numRef>
          </c:yVal>
          <c:smooth val="0"/>
          <c:extLst>
            <c:ext xmlns:c16="http://schemas.microsoft.com/office/drawing/2014/chart" uri="{C3380CC4-5D6E-409C-BE32-E72D297353CC}">
              <c16:uniqueId val="{00000013-C018-4E82-B202-3E9EEBB9BDCC}"/>
            </c:ext>
          </c:extLst>
        </c:ser>
        <c:dLbls>
          <c:showLegendKey val="0"/>
          <c:showVal val="1"/>
          <c:showCatName val="0"/>
          <c:showSerName val="0"/>
          <c:showPercent val="0"/>
          <c:showBubbleSize val="0"/>
        </c:dLbls>
        <c:axId val="46179840"/>
        <c:axId val="46181760"/>
      </c:scatterChart>
      <c:valAx>
        <c:axId val="46179840"/>
        <c:scaling>
          <c:orientation val="minMax"/>
          <c:max val="62"/>
          <c:min val="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{7CAEBF1C-9E51-4513-B241-320624F99C13}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909-431D-962F-FD3FE59778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{7BCF192F-5A8C-4BD3-A020-6A2A5D5F5BA8}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09-431D-962F-FD3FE59778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{1B6B5FE4-4299-42BB-8781-92EF855ED54B}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09-431D-962F-FD3FE59778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{5059EFC1-C59A-46FD-A03D-630DFA967679}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09-431D-962F-FD3FE59778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{0312DA6D-0487-418D-BE0B-F9EE566FD242}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09-431D-962F-FD3FE597782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{D7CBEE9C-2873-4299-BCA2-A4B6007951DD}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909-431D-962F-FD3FE597782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{769992BB-24CA-4CC5-A689-5C2D25EBECB5}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909-431D-962F-FD3FE597782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{BD48E3AB-1340-4B95-A7ED-DE7CD109D021}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909-431D-962F-FD3FE5977824}"/>
                </c:ext>
              </c:extLst>
            </c:dLbl>
            <c:dLbl>
              <c:idx val="32"/>
              <c:layout>
                <c:manualLayout>
                  <c:x val="-1.8299452531267517E-2"/>
                  <c:y val="-6.464161758248984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{C74B0CD9-8B6C-496A-A8B7-76ABFB853EBF}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909-431D-962F-FD3FE59778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9.1</c:v>
                </c:pt>
                <c:pt idx="16">
                  <c:v>9</c:v>
                </c:pt>
                <c:pt idx="24">
                  <c:v>8.8000000000000007</c:v>
                </c:pt>
                <c:pt idx="32">
                  <c:v>8.9</c:v>
                </c:pt>
              </c:numCache>
            </c:numRef>
          </c:xVal>
          <c:yVal>
            <c:numRef>
              <c:f>公会計指標分析・財政指標組合せ分析表!$BP$73:$DC$73</c:f>
              <c:numCache>
                <c:formatCode>#,##0.0;"▲ "#,##0.0</c:formatCode>
                <c:ptCount val="40"/>
                <c:pt idx="0">
                  <c:v>21.4</c:v>
                </c:pt>
                <c:pt idx="8">
                  <c:v>13.7</c:v>
                </c:pt>
                <c:pt idx="16">
                  <c:v>8.5</c:v>
                </c:pt>
                <c:pt idx="24">
                  <c:v>13.6</c:v>
                </c:pt>
                <c:pt idx="32">
                  <c:v>14.3</c:v>
                </c:pt>
              </c:numCache>
            </c:numRef>
          </c:yVal>
          <c:smooth val="0"/>
          <c:extLst>
            <c:ext xmlns:c16="http://schemas.microsoft.com/office/drawing/2014/chart" uri="{C3380CC4-5D6E-409C-BE32-E72D297353CC}">
              <c16:uniqueId val="{00000009-B909-431D-962F-FD3FE59778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49688818129187E-2"/>
                  <c:y val="-6.019167659309809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{9F69A092-4286-4E40-B8AF-20D3DEF51946}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909-431D-962F-FD3FE59778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{37A4E52D-F455-47CB-A087-E9E470BD9FF2}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09-431D-962F-FD3FE59778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{469D4C45-DCE6-408F-A711-5601556FD601}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09-431D-962F-FD3FE59778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{413D0CBF-FDFA-4DB8-A0FC-9BEE31BFA1BE}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09-431D-962F-FD3FE59778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{4D780042-64F7-4DA9-ACE2-AD56759E77E5}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09-431D-962F-FD3FE5977824}"/>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{53A0DF01-3D50-4AA6-AE49-BFEEA8B5A757}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909-431D-962F-FD3FE5977824}"/>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{A3A9EA89-2F40-4AF1-B773-D4A271C309D1}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909-431D-962F-FD3FE597782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{03076E4A-AC93-43AD-9154-A2CA60A5DB9B}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909-431D-962F-FD3FE597782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{C73B1BA7-6680-4B52-A61F-180A170AE38D}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909-431D-962F-FD3FE59778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B909-431D-962F-FD3FE5977824}"/>
            </c:ext>
          </c:extLst>
        </c:ser>
        <c:dLbls>
          <c:showLegendKey val="0"/>
          <c:showVal val="1"/>
          <c:showCatName val="0"/>
          <c:showSerName val="0"/>
          <c:showPercent val="0"/>
          <c:showBubbleSize val="0"/>
        </c:dLbls>
        <c:axId val="84219776"/>
        <c:axId val="84234240"/>
      </c:scatterChart>
      <c:valAx>
        <c:axId val="84219776"/>
        <c:scaling>
          <c:orientation val="minMax"/>
          <c:max val="9.6"/>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平成初期からの人口増加に伴う生活基盤整備、公共施設整備により公債費償還額ピーク（平成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年度）を迎えたが、その後は繰上償還を実施していることもあり元利償還額は年々減少傾向にある。</a:t>
          </a:r>
        </a:p>
        <a:p>
          <a:r>
            <a:rPr kumimoji="1" lang="ja-JP" altLang="en-US" sz="1400">
              <a:latin typeface="ＭＳ ゴシック" pitchFamily="49" charset="-128"/>
              <a:ea typeface="ＭＳ ゴシック" pitchFamily="49" charset="-128"/>
            </a:rPr>
            <a:t>　一方で、民間保育園設置に係る整備資金の償還金補給など債務負担行為設定による支出額が増加している。</a:t>
          </a:r>
        </a:p>
        <a:p>
          <a:r>
            <a:rPr kumimoji="1" lang="ja-JP" altLang="en-US" sz="1400">
              <a:latin typeface="ＭＳ ゴシック" pitchFamily="49" charset="-128"/>
              <a:ea typeface="ＭＳ ゴシック" pitchFamily="49" charset="-128"/>
            </a:rPr>
            <a:t>　今後も普通建設事業費の年次平準化や町債の新規発行を抑制するなど将来負担を見据えた財政健全化に努めていく。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町債のうち満期一括償還の借入はありません。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老朽化による施設整備を行った結果、地方債残高は増加傾向にあるが、債務負担行為に基づく支出予定額や公営企業債等繰入見込額は減少傾向にある。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基準財政需要額算入見込み額が減少したことにより将来負担比率は上昇した。</a:t>
          </a:r>
        </a:p>
        <a:p>
          <a:r>
            <a:rPr kumimoji="1" lang="ja-JP" altLang="en-US" sz="1400">
              <a:latin typeface="ＭＳ ゴシック" pitchFamily="49" charset="-128"/>
              <a:ea typeface="ＭＳ ゴシック" pitchFamily="49" charset="-128"/>
            </a:rPr>
            <a:t>　今後も財政調整基金など充当可能基金の確保、新規地方債の発行抑制など将来負担軽減のため、行財政改革を進め財政の健全化に努めていく。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北海道東神楽町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財政運営に必要な基金繰り入れ、積み立てを行っているため、基金残高は増減を繰り返している。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事務事業の見直しや長期的視野に立った計画的な積み立て・取崩しを行い基金残高の減少に努めていく。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公共施設整備基金：公共施設の計画的な改修及び緊急な整備に要する経費に充てるための設置基金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まちづくり基金：快適で活力あるまちづくりに要する経費に充てるための設置基金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子ども基金：町民が安心して子どもを産み育て、子どもが健やかに育つ環境整備に要する経費に充てるための設置基金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まちづくり基金：ふるさと納税を原資とした基金であり、活力あるまちづくりを行うため積み立て、取崩しを行っているが、令和元年度は取崩し額が積立額を下回ったことにより基金残高が増加している。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公共施設整備基金：老朽化した本庁舎や公共施設の集約化・複合化のため公共施設整備基金を活用した建設事業が実施されることから基金を大きく取り崩すことになる。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予算編成において、財源不足が生じることで財政調整基金の取崩しを行い事務事業の実施を行っているため基金残高が減少傾向にある。事業費のコスト削減などにより令和元年度は基金残高が増加している。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今後も財源不足による取崩しが予想されるが、事務事業の見直しなど長期的視野に立った計画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的な積み立てを行い財政運営を行っていく。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健全な財政運営のため町債の償還費に充てるため設置している基金であるが、町債の満期一括償還がないため増減はほぼない。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年度間の償還計画を踏まえ基金利息分を毎年積み立てていく。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10,239
10,197
68.50
6,356,053
6,146,518
171,599
3,354,250
5,461,040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有形固定資産減価償却率は全国平均・類似団体と比較して資産の老朽化は低いものの、平成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月に策定した東神楽町公共施設等総合管理計画に基づき、施設保有量の最適化や施設の適切な維持管理・コストの抑制など、公共施設全体の適切なマネジメントに努める。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30004</xdr:rowOff>
    </xdr:from>
    <xdr:to>
      <xdr:col>23</xdr:col>
      <xdr:colOff>85090</xdr:colOff>
      <xdr:row>34</xdr:row>
      <xdr:rowOff>90170</xdr:rowOff>
    </xdr:to>
    <xdr:cxnSp macro="">
      <xdr:nvCxnSpPr>
        <xdr:cNvPr id="69" name="直線コネクタ 68"/>
        <xdr:cNvCxnSpPr/>
      </xdr:nvCxnSpPr>
      <xdr:spPr>
        <a:xfrm flipV="1">
          <a:off x="4760595" y="5430679"/>
          <a:ext cx="1270" cy="126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93997</xdr:rowOff>
    </xdr:from>
    <xdr:ext cx="405111" cy="259045"/>
    <xdr:sp macro="" textlink="">
      <xdr:nvSpPr>
        <xdr:cNvPr id="70" name="有形固定資産減価償却率最小値テキスト"/>
        <xdr:cNvSpPr txBox="1"/>
      </xdr:nvSpPr>
      <xdr:spPr>
        <a:xfrm>
          <a:off x="4813300" y="6694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90170</xdr:rowOff>
    </xdr:from>
    <xdr:to>
      <xdr:col>23</xdr:col>
      <xdr:colOff>174625</xdr:colOff>
      <xdr:row>34</xdr:row>
      <xdr:rowOff>90170</xdr:rowOff>
    </xdr:to>
    <xdr:cxnSp macro="">
      <xdr:nvCxnSpPr>
        <xdr:cNvPr id="71" name="直線コネクタ 70"/>
        <xdr:cNvCxnSpPr/>
      </xdr:nvCxnSpPr>
      <xdr:spPr>
        <a:xfrm>
          <a:off x="4673600" y="669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148131</xdr:rowOff>
    </xdr:from>
    <xdr:ext cx="405111" cy="259045"/>
    <xdr:sp macro="" textlink="">
      <xdr:nvSpPr>
        <xdr:cNvPr id="72" name="有形固定資産減価償却率最大値テキスト"/>
        <xdr:cNvSpPr txBox="1"/>
      </xdr:nvSpPr>
      <xdr:spPr>
        <a:xfrm>
          <a:off x="4813300" y="5205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30004</xdr:rowOff>
    </xdr:from>
    <xdr:to>
      <xdr:col>23</xdr:col>
      <xdr:colOff>174625</xdr:colOff>
      <xdr:row>27</xdr:row>
      <xdr:rowOff>30004</xdr:rowOff>
    </xdr:to>
    <xdr:cxnSp macro="">
      <xdr:nvCxnSpPr>
        <xdr:cNvPr id="73" name="直線コネクタ 72"/>
        <xdr:cNvCxnSpPr/>
      </xdr:nvCxnSpPr>
      <xdr:spPr>
        <a:xfrm>
          <a:off x="4673600" y="543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37006</xdr:rowOff>
    </xdr:from>
    <xdr:ext cx="405111" cy="259045"/>
    <xdr:sp macro="" textlink="">
      <xdr:nvSpPr>
        <xdr:cNvPr id="74" name="有形固定資産減価償却率平均値テキスト"/>
        <xdr:cNvSpPr txBox="1"/>
      </xdr:nvSpPr>
      <xdr:spPr>
        <a:xfrm>
          <a:off x="4813300" y="5952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58579</xdr:rowOff>
    </xdr:from>
    <xdr:to>
      <xdr:col>23</xdr:col>
      <xdr:colOff>136525</xdr:colOff>
      <xdr:row>30</xdr:row>
      <xdr:rowOff>160179</xdr:rowOff>
    </xdr:to>
    <xdr:sp macro="" textlink="">
      <xdr:nvSpPr>
        <xdr:cNvPr id="75" name="フローチャート: 判断 74"/>
        <xdr:cNvSpPr/>
      </xdr:nvSpPr>
      <xdr:spPr>
        <a:xfrm>
          <a:off x="47117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61278</xdr:rowOff>
    </xdr:from>
    <xdr:to>
      <xdr:col>19</xdr:col>
      <xdr:colOff>187325</xdr:colOff>
      <xdr:row>30</xdr:row>
      <xdr:rowOff>162878</xdr:rowOff>
    </xdr:to>
    <xdr:sp macro="" textlink="">
      <xdr:nvSpPr>
        <xdr:cNvPr id="76" name="フローチャート: 判断 75"/>
        <xdr:cNvSpPr/>
      </xdr:nvSpPr>
      <xdr:spPr>
        <a:xfrm>
          <a:off x="40005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42386</xdr:rowOff>
    </xdr:from>
    <xdr:to>
      <xdr:col>15</xdr:col>
      <xdr:colOff>187325</xdr:colOff>
      <xdr:row>30</xdr:row>
      <xdr:rowOff>143986</xdr:rowOff>
    </xdr:to>
    <xdr:sp macro="" textlink="">
      <xdr:nvSpPr>
        <xdr:cNvPr id="77" name="フローチャート: 判断 76"/>
        <xdr:cNvSpPr/>
      </xdr:nvSpPr>
      <xdr:spPr>
        <a:xfrm>
          <a:off x="3238500" y="595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24924</xdr:rowOff>
    </xdr:from>
    <xdr:to>
      <xdr:col>11</xdr:col>
      <xdr:colOff>187325</xdr:colOff>
      <xdr:row>29</xdr:row>
      <xdr:rowOff>126524</xdr:rowOff>
    </xdr:to>
    <xdr:sp macro="" textlink="">
      <xdr:nvSpPr>
        <xdr:cNvPr id="78" name="フローチャート: 判断 77"/>
        <xdr:cNvSpPr/>
      </xdr:nvSpPr>
      <xdr:spPr>
        <a:xfrm>
          <a:off x="2476500" y="57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60008</xdr:rowOff>
    </xdr:from>
    <xdr:to>
      <xdr:col>7</xdr:col>
      <xdr:colOff>187325</xdr:colOff>
      <xdr:row>29</xdr:row>
      <xdr:rowOff>161608</xdr:rowOff>
    </xdr:to>
    <xdr:sp macro="" textlink="">
      <xdr:nvSpPr>
        <xdr:cNvPr id="79" name="フローチャート: 判断 78"/>
        <xdr:cNvSpPr/>
      </xdr:nvSpPr>
      <xdr:spPr>
        <a:xfrm>
          <a:off x="1714500" y="580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114141</xdr:rowOff>
    </xdr:from>
    <xdr:to>
      <xdr:col>23</xdr:col>
      <xdr:colOff>136525</xdr:colOff>
      <xdr:row>28</xdr:row>
      <xdr:rowOff>44291</xdr:rowOff>
    </xdr:to>
    <xdr:sp macro="" textlink="">
      <xdr:nvSpPr>
        <xdr:cNvPr id="85" name="楕円 84"/>
        <xdr:cNvSpPr/>
      </xdr:nvSpPr>
      <xdr:spPr>
        <a:xfrm>
          <a:off x="4711700" y="55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137018</xdr:rowOff>
    </xdr:from>
    <xdr:ext cx="405111" cy="259045"/>
    <xdr:sp macro="" textlink="">
      <xdr:nvSpPr>
        <xdr:cNvPr id="86" name="有形固定資産減価償却率該当値テキスト"/>
        <xdr:cNvSpPr txBox="1"/>
      </xdr:nvSpPr>
      <xdr:spPr>
        <a:xfrm>
          <a:off x="4813300" y="5366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88583</xdr:rowOff>
    </xdr:from>
    <xdr:to>
      <xdr:col>19</xdr:col>
      <xdr:colOff>187325</xdr:colOff>
      <xdr:row>27</xdr:row>
      <xdr:rowOff>18733</xdr:rowOff>
    </xdr:to>
    <xdr:sp macro="" textlink="">
      <xdr:nvSpPr>
        <xdr:cNvPr id="87" name="楕円 86"/>
        <xdr:cNvSpPr/>
      </xdr:nvSpPr>
      <xdr:spPr>
        <a:xfrm>
          <a:off x="4000500" y="53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139383</xdr:rowOff>
    </xdr:from>
    <xdr:to>
      <xdr:col>23</xdr:col>
      <xdr:colOff>85725</xdr:colOff>
      <xdr:row>27</xdr:row>
      <xdr:rowOff>164941</xdr:rowOff>
    </xdr:to>
    <xdr:cxnSp macro="">
      <xdr:nvCxnSpPr>
        <xdr:cNvPr id="88" name="直線コネクタ 87"/>
        <xdr:cNvCxnSpPr/>
      </xdr:nvCxnSpPr>
      <xdr:spPr>
        <a:xfrm>
          <a:off x="4051300" y="5368608"/>
          <a:ext cx="711200" cy="1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68263</xdr:rowOff>
    </xdr:from>
    <xdr:to>
      <xdr:col>11</xdr:col>
      <xdr:colOff>187325</xdr:colOff>
      <xdr:row>27</xdr:row>
      <xdr:rowOff>169863</xdr:rowOff>
    </xdr:to>
    <xdr:sp macro="" textlink="">
      <xdr:nvSpPr>
        <xdr:cNvPr id="89" name="楕円 88"/>
        <xdr:cNvSpPr/>
      </xdr:nvSpPr>
      <xdr:spPr>
        <a:xfrm>
          <a:off x="2476500" y="54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54769</xdr:rowOff>
    </xdr:from>
    <xdr:to>
      <xdr:col>7</xdr:col>
      <xdr:colOff>187325</xdr:colOff>
      <xdr:row>27</xdr:row>
      <xdr:rowOff>156369</xdr:rowOff>
    </xdr:to>
    <xdr:sp macro="" textlink="">
      <xdr:nvSpPr>
        <xdr:cNvPr id="90" name="楕円 89"/>
        <xdr:cNvSpPr/>
      </xdr:nvSpPr>
      <xdr:spPr>
        <a:xfrm>
          <a:off x="1714500" y="54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105569</xdr:rowOff>
    </xdr:from>
    <xdr:to>
      <xdr:col>11</xdr:col>
      <xdr:colOff>136525</xdr:colOff>
      <xdr:row>27</xdr:row>
      <xdr:rowOff>119063</xdr:rowOff>
    </xdr:to>
    <xdr:cxnSp macro="">
      <xdr:nvCxnSpPr>
        <xdr:cNvPr id="91" name="直線コネクタ 90"/>
        <xdr:cNvCxnSpPr/>
      </xdr:nvCxnSpPr>
      <xdr:spPr>
        <a:xfrm>
          <a:off x="1765300" y="5506244"/>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154005</xdr:rowOff>
    </xdr:from>
    <xdr:ext cx="405111" cy="259045"/>
    <xdr:sp macro="" textlink="">
      <xdr:nvSpPr>
        <xdr:cNvPr id="92" name="n_1aveValue有形固定資産減価償却率"/>
        <xdr:cNvSpPr txBox="1"/>
      </xdr:nvSpPr>
      <xdr:spPr>
        <a:xfrm>
          <a:off x="3836044" y="606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160513</xdr:rowOff>
    </xdr:from>
    <xdr:ext cx="405111" cy="259045"/>
    <xdr:sp macro="" textlink="">
      <xdr:nvSpPr>
        <xdr:cNvPr id="93" name="n_2aveValue有形固定資産減価償却率"/>
        <xdr:cNvSpPr txBox="1"/>
      </xdr:nvSpPr>
      <xdr:spPr>
        <a:xfrm>
          <a:off x="3086744" y="573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117651</xdr:rowOff>
    </xdr:from>
    <xdr:ext cx="405111" cy="259045"/>
    <xdr:sp macro="" textlink="">
      <xdr:nvSpPr>
        <xdr:cNvPr id="94" name="n_3aveValue有形固定資産減価償却率"/>
        <xdr:cNvSpPr txBox="1"/>
      </xdr:nvSpPr>
      <xdr:spPr>
        <a:xfrm>
          <a:off x="2324744" y="5861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152735</xdr:rowOff>
    </xdr:from>
    <xdr:ext cx="405111" cy="259045"/>
    <xdr:sp macro="" textlink="">
      <xdr:nvSpPr>
        <xdr:cNvPr id="95" name="n_4aveValue有形固定資産減価償却率"/>
        <xdr:cNvSpPr txBox="1"/>
      </xdr:nvSpPr>
      <xdr:spPr>
        <a:xfrm>
          <a:off x="1562744" y="589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35260</xdr:rowOff>
    </xdr:from>
    <xdr:ext cx="405111" cy="259045"/>
    <xdr:sp macro="" textlink="">
      <xdr:nvSpPr>
        <xdr:cNvPr id="96" name="n_1mainValue有形固定資産減価償却率"/>
        <xdr:cNvSpPr txBox="1"/>
      </xdr:nvSpPr>
      <xdr:spPr>
        <a:xfrm>
          <a:off x="3836044" y="509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14940</xdr:rowOff>
    </xdr:from>
    <xdr:ext cx="405111" cy="259045"/>
    <xdr:sp macro="" textlink="">
      <xdr:nvSpPr>
        <xdr:cNvPr id="97" name="n_3mainValue有形固定資産減価償却率"/>
        <xdr:cNvSpPr txBox="1"/>
      </xdr:nvSpPr>
      <xdr:spPr>
        <a:xfrm>
          <a:off x="2324744" y="524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1446</xdr:rowOff>
    </xdr:from>
    <xdr:ext cx="405111" cy="259045"/>
    <xdr:sp macro="" textlink="">
      <xdr:nvSpPr>
        <xdr:cNvPr id="98" name="n_4mainValue有形固定資産減価償却率"/>
        <xdr:cNvSpPr txBox="1"/>
      </xdr:nvSpPr>
      <xdr:spPr>
        <a:xfrm>
          <a:off x="1562744" y="523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町債残高抑制に努めているものの、平成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年度に大型事業を実施したことから町債残高も微増傾向にある。</a:t>
          </a:r>
        </a:p>
        <a:p>
          <a:r>
            <a:rPr kumimoji="1" lang="ja-JP" altLang="en-US" sz="1100">
              <a:latin typeface="ＭＳ Ｐゴシック" panose="020B0600070205080204" pitchFamily="50" charset="-128"/>
              <a:ea typeface="ＭＳ Ｐゴシック" panose="020B0600070205080204" pitchFamily="50" charset="-128"/>
            </a:rPr>
            <a:t>　今後、本庁舎等の建て替えなど増加傾向にあると見込まれ債務償還比率が上昇していくことが想定される。</a:t>
          </a:r>
        </a:p>
        <a:p>
          <a:r>
            <a:rPr kumimoji="1" lang="ja-JP" altLang="en-US" sz="1100">
              <a:latin typeface="ＭＳ Ｐゴシック" panose="020B0600070205080204" pitchFamily="50" charset="-128"/>
              <a:ea typeface="ＭＳ Ｐゴシック" panose="020B0600070205080204" pitchFamily="50" charset="-128"/>
            </a:rPr>
            <a:t>　事業費の抑制や平準化を行い引き続き行財政改革に努めていく。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7" name="直線コネクタ 126"/>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8"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9" name="直線コネクタ 128"/>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32" name="債務償還比率平均値テキスト"/>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3" name="フローチャート: 判断 132"/>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4" name="フローチャート: 判断 133"/>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5" name="フローチャート: 判断 134"/>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6" name="フローチャート: 判断 135"/>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7" name="フローチャート: 判断 136"/>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160450</xdr:rowOff>
    </xdr:from>
    <xdr:to>
      <xdr:col>76</xdr:col>
      <xdr:colOff>73025</xdr:colOff>
      <xdr:row>29</xdr:row>
      <xdr:rowOff>90600</xdr:rowOff>
    </xdr:to>
    <xdr:sp macro="" textlink="">
      <xdr:nvSpPr>
        <xdr:cNvPr id="143" name="楕円 142"/>
        <xdr:cNvSpPr/>
      </xdr:nvSpPr>
      <xdr:spPr>
        <a:xfrm>
          <a:off x="14744700" y="57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11877</xdr:rowOff>
    </xdr:from>
    <xdr:ext cx="469744" cy="259045"/>
    <xdr:sp macro="" textlink="">
      <xdr:nvSpPr>
        <xdr:cNvPr id="144" name="債務償還比率該当値テキスト"/>
        <xdr:cNvSpPr txBox="1"/>
      </xdr:nvSpPr>
      <xdr:spPr>
        <a:xfrm>
          <a:off x="14846300" y="55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69483</xdr:rowOff>
    </xdr:from>
    <xdr:to>
      <xdr:col>72</xdr:col>
      <xdr:colOff>123825</xdr:colOff>
      <xdr:row>29</xdr:row>
      <xdr:rowOff>171083</xdr:rowOff>
    </xdr:to>
    <xdr:sp macro="" textlink="">
      <xdr:nvSpPr>
        <xdr:cNvPr id="145" name="楕円 144"/>
        <xdr:cNvSpPr/>
      </xdr:nvSpPr>
      <xdr:spPr>
        <a:xfrm>
          <a:off x="14033500" y="58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39800</xdr:rowOff>
    </xdr:from>
    <xdr:to>
      <xdr:col>76</xdr:col>
      <xdr:colOff>22225</xdr:colOff>
      <xdr:row>29</xdr:row>
      <xdr:rowOff>120283</xdr:rowOff>
    </xdr:to>
    <xdr:cxnSp macro="">
      <xdr:nvCxnSpPr>
        <xdr:cNvPr id="146" name="直線コネクタ 145"/>
        <xdr:cNvCxnSpPr/>
      </xdr:nvCxnSpPr>
      <xdr:spPr>
        <a:xfrm flipV="1">
          <a:off x="14084300" y="5783375"/>
          <a:ext cx="711200" cy="8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90113</xdr:rowOff>
    </xdr:from>
    <xdr:to>
      <xdr:col>68</xdr:col>
      <xdr:colOff>123825</xdr:colOff>
      <xdr:row>30</xdr:row>
      <xdr:rowOff>20263</xdr:rowOff>
    </xdr:to>
    <xdr:sp macro="" textlink="">
      <xdr:nvSpPr>
        <xdr:cNvPr id="147" name="楕円 146"/>
        <xdr:cNvSpPr/>
      </xdr:nvSpPr>
      <xdr:spPr>
        <a:xfrm>
          <a:off x="13271500" y="58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120283</xdr:rowOff>
    </xdr:from>
    <xdr:to>
      <xdr:col>72</xdr:col>
      <xdr:colOff>73025</xdr:colOff>
      <xdr:row>29</xdr:row>
      <xdr:rowOff>140913</xdr:rowOff>
    </xdr:to>
    <xdr:cxnSp macro="">
      <xdr:nvCxnSpPr>
        <xdr:cNvPr id="148" name="直線コネクタ 147"/>
        <xdr:cNvCxnSpPr/>
      </xdr:nvCxnSpPr>
      <xdr:spPr>
        <a:xfrm flipV="1">
          <a:off x="13322300" y="5863858"/>
          <a:ext cx="7620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45494</xdr:rowOff>
    </xdr:from>
    <xdr:to>
      <xdr:col>64</xdr:col>
      <xdr:colOff>123825</xdr:colOff>
      <xdr:row>29</xdr:row>
      <xdr:rowOff>147094</xdr:rowOff>
    </xdr:to>
    <xdr:sp macro="" textlink="">
      <xdr:nvSpPr>
        <xdr:cNvPr id="149" name="楕円 148"/>
        <xdr:cNvSpPr/>
      </xdr:nvSpPr>
      <xdr:spPr>
        <a:xfrm>
          <a:off x="12509500" y="57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96294</xdr:rowOff>
    </xdr:from>
    <xdr:to>
      <xdr:col>68</xdr:col>
      <xdr:colOff>73025</xdr:colOff>
      <xdr:row>29</xdr:row>
      <xdr:rowOff>140913</xdr:rowOff>
    </xdr:to>
    <xdr:cxnSp macro="">
      <xdr:nvCxnSpPr>
        <xdr:cNvPr id="150" name="直線コネクタ 149"/>
        <xdr:cNvCxnSpPr/>
      </xdr:nvCxnSpPr>
      <xdr:spPr>
        <a:xfrm>
          <a:off x="12560300" y="5839869"/>
          <a:ext cx="762000" cy="4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41776</xdr:rowOff>
    </xdr:from>
    <xdr:to>
      <xdr:col>60</xdr:col>
      <xdr:colOff>123825</xdr:colOff>
      <xdr:row>29</xdr:row>
      <xdr:rowOff>143376</xdr:rowOff>
    </xdr:to>
    <xdr:sp macro="" textlink="">
      <xdr:nvSpPr>
        <xdr:cNvPr id="151" name="楕円 150"/>
        <xdr:cNvSpPr/>
      </xdr:nvSpPr>
      <xdr:spPr>
        <a:xfrm>
          <a:off x="11747500" y="57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92576</xdr:rowOff>
    </xdr:from>
    <xdr:to>
      <xdr:col>64</xdr:col>
      <xdr:colOff>73025</xdr:colOff>
      <xdr:row>29</xdr:row>
      <xdr:rowOff>96294</xdr:rowOff>
    </xdr:to>
    <xdr:cxnSp macro="">
      <xdr:nvCxnSpPr>
        <xdr:cNvPr id="152" name="直線コネクタ 151"/>
        <xdr:cNvCxnSpPr/>
      </xdr:nvCxnSpPr>
      <xdr:spPr>
        <a:xfrm>
          <a:off x="11798300" y="5836151"/>
          <a:ext cx="762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53" name="n_1aveValue債務償還比率"/>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4"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55" name="n_3aveValue債務償還比率"/>
        <xdr:cNvSpPr txBox="1"/>
      </xdr:nvSpPr>
      <xdr:spPr>
        <a:xfrm>
          <a:off x="123254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56" name="n_4aveValue債務償還比率"/>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16160</xdr:rowOff>
    </xdr:from>
    <xdr:ext cx="469744" cy="259045"/>
    <xdr:sp macro="" textlink="">
      <xdr:nvSpPr>
        <xdr:cNvPr id="157" name="n_1mainValue債務償還比率"/>
        <xdr:cNvSpPr txBox="1"/>
      </xdr:nvSpPr>
      <xdr:spPr>
        <a:xfrm>
          <a:off x="13836727" y="558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11390</xdr:rowOff>
    </xdr:from>
    <xdr:ext cx="469744" cy="259045"/>
    <xdr:sp macro="" textlink="">
      <xdr:nvSpPr>
        <xdr:cNvPr id="158" name="n_2mainValue債務償還比率"/>
        <xdr:cNvSpPr txBox="1"/>
      </xdr:nvSpPr>
      <xdr:spPr>
        <a:xfrm>
          <a:off x="13087427" y="592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163621</xdr:rowOff>
    </xdr:from>
    <xdr:ext cx="469744" cy="259045"/>
    <xdr:sp macro="" textlink="">
      <xdr:nvSpPr>
        <xdr:cNvPr id="159" name="n_3mainValue債務償還比率"/>
        <xdr:cNvSpPr txBox="1"/>
      </xdr:nvSpPr>
      <xdr:spPr>
        <a:xfrm>
          <a:off x="12325427" y="55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159903</xdr:rowOff>
    </xdr:from>
    <xdr:ext cx="469744" cy="259045"/>
    <xdr:sp macro="" textlink="">
      <xdr:nvSpPr>
        <xdr:cNvPr id="160" name="n_4mainValue債務償還比率"/>
        <xdr:cNvSpPr txBox="1"/>
      </xdr:nvSpPr>
      <xdr:spPr>
        <a:xfrm>
          <a:off x="11563427" y="556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10,239
10,197
68.50
6,356,053
6,146,518
171,599
3,354,250
5,461,040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73" name="楕円 72"/>
        <xdr:cNvSpPr/>
      </xdr:nvSpPr>
      <xdr:spPr>
        <a:xfrm>
          <a:off x="4584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53992</xdr:rowOff>
    </xdr:from>
    <xdr:ext cx="405111" cy="259045"/>
    <xdr:sp macro="" textlink="">
      <xdr:nvSpPr>
        <xdr:cNvPr id="74" name="【道路】&#10;有形固定資産減価償却率該当値テキスト"/>
        <xdr:cNvSpPr txBox="1"/>
      </xdr:nvSpPr>
      <xdr:spPr>
        <a:xfrm>
          <a:off x="4673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27305</xdr:rowOff>
    </xdr:from>
    <xdr:to>
      <xdr:col>20</xdr:col>
      <xdr:colOff>38100</xdr:colOff>
      <xdr:row>33</xdr:row>
      <xdr:rowOff>128905</xdr:rowOff>
    </xdr:to>
    <xdr:sp macro="" textlink="">
      <xdr:nvSpPr>
        <xdr:cNvPr id="75" name="楕円 74"/>
        <xdr:cNvSpPr/>
      </xdr:nvSpPr>
      <xdr:spPr>
        <a:xfrm>
          <a:off x="3746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78105</xdr:rowOff>
    </xdr:from>
    <xdr:to>
      <xdr:col>24</xdr:col>
      <xdr:colOff>63500</xdr:colOff>
      <xdr:row>36</xdr:row>
      <xdr:rowOff>81915</xdr:rowOff>
    </xdr:to>
    <xdr:cxnSp macro="">
      <xdr:nvCxnSpPr>
        <xdr:cNvPr id="76" name="直線コネクタ 75"/>
        <xdr:cNvCxnSpPr/>
      </xdr:nvCxnSpPr>
      <xdr:spPr>
        <a:xfrm>
          <a:off x="3797300" y="5735955"/>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124460</xdr:rowOff>
    </xdr:from>
    <xdr:to>
      <xdr:col>10</xdr:col>
      <xdr:colOff>165100</xdr:colOff>
      <xdr:row>36</xdr:row>
      <xdr:rowOff>54610</xdr:rowOff>
    </xdr:to>
    <xdr:sp macro="" textlink="">
      <xdr:nvSpPr>
        <xdr:cNvPr id="77" name="楕円 76"/>
        <xdr:cNvSpPr/>
      </xdr:nvSpPr>
      <xdr:spPr>
        <a:xfrm>
          <a:off x="1968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103505</xdr:rowOff>
    </xdr:from>
    <xdr:to>
      <xdr:col>6</xdr:col>
      <xdr:colOff>38100</xdr:colOff>
      <xdr:row>36</xdr:row>
      <xdr:rowOff>33655</xdr:rowOff>
    </xdr:to>
    <xdr:sp macro="" textlink="">
      <xdr:nvSpPr>
        <xdr:cNvPr id="78" name="楕円 77"/>
        <xdr:cNvSpPr/>
      </xdr:nvSpPr>
      <xdr:spPr>
        <a:xfrm>
          <a:off x="1079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154305</xdr:rowOff>
    </xdr:from>
    <xdr:to>
      <xdr:col>10</xdr:col>
      <xdr:colOff>114300</xdr:colOff>
      <xdr:row>36</xdr:row>
      <xdr:rowOff>3810</xdr:rowOff>
    </xdr:to>
    <xdr:cxnSp macro="">
      <xdr:nvCxnSpPr>
        <xdr:cNvPr id="79" name="直線コネクタ 78"/>
        <xdr:cNvCxnSpPr/>
      </xdr:nvCxnSpPr>
      <xdr:spPr>
        <a:xfrm>
          <a:off x="1130300" y="61550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0"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1"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2"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59072</xdr:rowOff>
    </xdr:from>
    <xdr:ext cx="405111" cy="259045"/>
    <xdr:sp macro="" textlink="">
      <xdr:nvSpPr>
        <xdr:cNvPr id="83" name="n_4aveValue【道路】&#10;有形固定資産減価償却率"/>
        <xdr:cNvSpPr txBox="1"/>
      </xdr:nvSpPr>
      <xdr:spPr>
        <a:xfrm>
          <a:off x="927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145432</xdr:rowOff>
    </xdr:from>
    <xdr:ext cx="405111" cy="259045"/>
    <xdr:sp macro="" textlink="">
      <xdr:nvSpPr>
        <xdr:cNvPr id="84" name="n_1mainValue【道路】&#10;有形固定資産減価償却率"/>
        <xdr:cNvSpPr txBox="1"/>
      </xdr:nvSpPr>
      <xdr:spPr>
        <a:xfrm>
          <a:off x="35820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71137</xdr:rowOff>
    </xdr:from>
    <xdr:ext cx="405111" cy="259045"/>
    <xdr:sp macro="" textlink="">
      <xdr:nvSpPr>
        <xdr:cNvPr id="85" name="n_3mainValue【道路】&#10;有形固定資産減価償却率"/>
        <xdr:cNvSpPr txBox="1"/>
      </xdr:nvSpPr>
      <xdr:spPr>
        <a:xfrm>
          <a:off x="1816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50182</xdr:rowOff>
    </xdr:from>
    <xdr:ext cx="405111" cy="259045"/>
    <xdr:sp macro="" textlink="">
      <xdr:nvSpPr>
        <xdr:cNvPr id="86" name="n_4mainValue【道路】&#10;有形固定資産減価償却率"/>
        <xdr:cNvSpPr txBox="1"/>
      </xdr:nvSpPr>
      <xdr:spPr>
        <a:xfrm>
          <a:off x="927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0" name="直線コネクタ 109"/>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1"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2" name="直線コネクタ 111"/>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3"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4" name="直線コネクタ 113"/>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5" name="【道路】&#10;一人当たり延長平均値テキスト"/>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6" name="フローチャート: 判断 115"/>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7" name="フローチャート: 判断 116"/>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8" name="フローチャート: 判断 117"/>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19" name="フローチャート: 判断 118"/>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0" name="フローチャート: 判断 119"/>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55308</xdr:rowOff>
    </xdr:from>
    <xdr:to>
      <xdr:col>55</xdr:col>
      <xdr:colOff>50800</xdr:colOff>
      <xdr:row>41</xdr:row>
      <xdr:rowOff>156908</xdr:rowOff>
    </xdr:to>
    <xdr:sp macro="" textlink="">
      <xdr:nvSpPr>
        <xdr:cNvPr id="126" name="楕円 125"/>
        <xdr:cNvSpPr/>
      </xdr:nvSpPr>
      <xdr:spPr>
        <a:xfrm>
          <a:off x="10426700" y="70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141685</xdr:rowOff>
    </xdr:from>
    <xdr:ext cx="469744" cy="259045"/>
    <xdr:sp macro="" textlink="">
      <xdr:nvSpPr>
        <xdr:cNvPr id="127" name="【道路】&#10;一人当たり延長該当値テキスト"/>
        <xdr:cNvSpPr txBox="1"/>
      </xdr:nvSpPr>
      <xdr:spPr>
        <a:xfrm>
          <a:off x="10515600" y="69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153988</xdr:rowOff>
    </xdr:from>
    <xdr:to>
      <xdr:col>50</xdr:col>
      <xdr:colOff>165100</xdr:colOff>
      <xdr:row>42</xdr:row>
      <xdr:rowOff>84138</xdr:rowOff>
    </xdr:to>
    <xdr:sp macro="" textlink="">
      <xdr:nvSpPr>
        <xdr:cNvPr id="128" name="楕円 127"/>
        <xdr:cNvSpPr/>
      </xdr:nvSpPr>
      <xdr:spPr>
        <a:xfrm>
          <a:off x="9588500" y="71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106108</xdr:rowOff>
    </xdr:from>
    <xdr:to>
      <xdr:col>55</xdr:col>
      <xdr:colOff>0</xdr:colOff>
      <xdr:row>42</xdr:row>
      <xdr:rowOff>33338</xdr:rowOff>
    </xdr:to>
    <xdr:cxnSp macro="">
      <xdr:nvCxnSpPr>
        <xdr:cNvPr id="129" name="直線コネクタ 128"/>
        <xdr:cNvCxnSpPr/>
      </xdr:nvCxnSpPr>
      <xdr:spPr>
        <a:xfrm flipV="1">
          <a:off x="9639300" y="7135558"/>
          <a:ext cx="8382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56947</xdr:rowOff>
    </xdr:from>
    <xdr:to>
      <xdr:col>41</xdr:col>
      <xdr:colOff>101600</xdr:colOff>
      <xdr:row>41</xdr:row>
      <xdr:rowOff>158547</xdr:rowOff>
    </xdr:to>
    <xdr:sp macro="" textlink="">
      <xdr:nvSpPr>
        <xdr:cNvPr id="130" name="楕円 129"/>
        <xdr:cNvSpPr/>
      </xdr:nvSpPr>
      <xdr:spPr>
        <a:xfrm>
          <a:off x="7810500" y="70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15266</xdr:rowOff>
    </xdr:from>
    <xdr:to>
      <xdr:col>36</xdr:col>
      <xdr:colOff>165100</xdr:colOff>
      <xdr:row>39</xdr:row>
      <xdr:rowOff>116866</xdr:rowOff>
    </xdr:to>
    <xdr:sp macro="" textlink="">
      <xdr:nvSpPr>
        <xdr:cNvPr id="131" name="楕円 130"/>
        <xdr:cNvSpPr/>
      </xdr:nvSpPr>
      <xdr:spPr>
        <a:xfrm>
          <a:off x="6921500" y="67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66066</xdr:rowOff>
    </xdr:from>
    <xdr:to>
      <xdr:col>41</xdr:col>
      <xdr:colOff>50800</xdr:colOff>
      <xdr:row>41</xdr:row>
      <xdr:rowOff>107747</xdr:rowOff>
    </xdr:to>
    <xdr:cxnSp macro="">
      <xdr:nvCxnSpPr>
        <xdr:cNvPr id="132" name="直線コネクタ 131"/>
        <xdr:cNvCxnSpPr/>
      </xdr:nvCxnSpPr>
      <xdr:spPr>
        <a:xfrm>
          <a:off x="6972300" y="6752616"/>
          <a:ext cx="889000" cy="3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33"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4"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5" name="n_3aveValue【道路】&#10;一人当たり延長"/>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10380</xdr:rowOff>
    </xdr:from>
    <xdr:ext cx="534377" cy="259045"/>
    <xdr:sp macro="" textlink="">
      <xdr:nvSpPr>
        <xdr:cNvPr id="136" name="n_4aveValue【道路】&#10;一人当たり延長"/>
        <xdr:cNvSpPr txBox="1"/>
      </xdr:nvSpPr>
      <xdr:spPr>
        <a:xfrm>
          <a:off x="6705111" y="6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75265</xdr:rowOff>
    </xdr:from>
    <xdr:ext cx="469744" cy="259045"/>
    <xdr:sp macro="" textlink="">
      <xdr:nvSpPr>
        <xdr:cNvPr id="137" name="n_1mainValue【道路】&#10;一人当たり延長"/>
        <xdr:cNvSpPr txBox="1"/>
      </xdr:nvSpPr>
      <xdr:spPr>
        <a:xfrm>
          <a:off x="9391727" y="727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149674</xdr:rowOff>
    </xdr:from>
    <xdr:ext cx="469744" cy="259045"/>
    <xdr:sp macro="" textlink="">
      <xdr:nvSpPr>
        <xdr:cNvPr id="138" name="n_3mainValue【道路】&#10;一人当たり延長"/>
        <xdr:cNvSpPr txBox="1"/>
      </xdr:nvSpPr>
      <xdr:spPr>
        <a:xfrm>
          <a:off x="7626427" y="717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133393</xdr:rowOff>
    </xdr:from>
    <xdr:ext cx="534377" cy="259045"/>
    <xdr:sp macro="" textlink="">
      <xdr:nvSpPr>
        <xdr:cNvPr id="139" name="n_4mainValue【道路】&#10;一人当たり延長"/>
        <xdr:cNvSpPr txBox="1"/>
      </xdr:nvSpPr>
      <xdr:spPr>
        <a:xfrm>
          <a:off x="6705111" y="64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5" name="直線コネクタ 164"/>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7" name="直線コネクタ 16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68"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69" name="直線コネクタ 168"/>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0"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1" name="フローチャート: 判断 170"/>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2" name="フローチャート: 判断 171"/>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3" name="フローチャート: 判断 172"/>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4" name="フローチャート: 判断 173"/>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5" name="フローチャート: 判断 174"/>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171269</xdr:rowOff>
    </xdr:from>
    <xdr:to>
      <xdr:col>24</xdr:col>
      <xdr:colOff>114300</xdr:colOff>
      <xdr:row>56</xdr:row>
      <xdr:rowOff>101419</xdr:rowOff>
    </xdr:to>
    <xdr:sp macro="" textlink="">
      <xdr:nvSpPr>
        <xdr:cNvPr id="181" name="楕円 180"/>
        <xdr:cNvSpPr/>
      </xdr:nvSpPr>
      <xdr:spPr>
        <a:xfrm>
          <a:off x="45847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22696</xdr:rowOff>
    </xdr:from>
    <xdr:ext cx="405111" cy="259045"/>
    <xdr:sp macro="" textlink="">
      <xdr:nvSpPr>
        <xdr:cNvPr id="182" name="【橋りょう・トンネル】&#10;有形固定資産減価償却率該当値テキスト"/>
        <xdr:cNvSpPr txBox="1"/>
      </xdr:nvSpPr>
      <xdr:spPr>
        <a:xfrm>
          <a:off x="4673600" y="945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168003</xdr:rowOff>
    </xdr:from>
    <xdr:to>
      <xdr:col>20</xdr:col>
      <xdr:colOff>38100</xdr:colOff>
      <xdr:row>56</xdr:row>
      <xdr:rowOff>98153</xdr:rowOff>
    </xdr:to>
    <xdr:sp macro="" textlink="">
      <xdr:nvSpPr>
        <xdr:cNvPr id="183" name="楕円 182"/>
        <xdr:cNvSpPr/>
      </xdr:nvSpPr>
      <xdr:spPr>
        <a:xfrm>
          <a:off x="3746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47353</xdr:rowOff>
    </xdr:from>
    <xdr:to>
      <xdr:col>24</xdr:col>
      <xdr:colOff>63500</xdr:colOff>
      <xdr:row>56</xdr:row>
      <xdr:rowOff>50619</xdr:rowOff>
    </xdr:to>
    <xdr:cxnSp macro="">
      <xdr:nvCxnSpPr>
        <xdr:cNvPr id="184" name="直線コネクタ 183"/>
        <xdr:cNvCxnSpPr/>
      </xdr:nvCxnSpPr>
      <xdr:spPr>
        <a:xfrm>
          <a:off x="3797300" y="964855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127181</xdr:rowOff>
    </xdr:from>
    <xdr:to>
      <xdr:col>10</xdr:col>
      <xdr:colOff>165100</xdr:colOff>
      <xdr:row>56</xdr:row>
      <xdr:rowOff>57331</xdr:rowOff>
    </xdr:to>
    <xdr:sp macro="" textlink="">
      <xdr:nvSpPr>
        <xdr:cNvPr id="185" name="楕円 184"/>
        <xdr:cNvSpPr/>
      </xdr:nvSpPr>
      <xdr:spPr>
        <a:xfrm>
          <a:off x="1968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55</xdr:row>
      <xdr:rowOff>122283</xdr:rowOff>
    </xdr:from>
    <xdr:to>
      <xdr:col>6</xdr:col>
      <xdr:colOff>38100</xdr:colOff>
      <xdr:row>56</xdr:row>
      <xdr:rowOff>52433</xdr:rowOff>
    </xdr:to>
    <xdr:sp macro="" textlink="">
      <xdr:nvSpPr>
        <xdr:cNvPr id="186" name="楕円 185"/>
        <xdr:cNvSpPr/>
      </xdr:nvSpPr>
      <xdr:spPr>
        <a:xfrm>
          <a:off x="1079500" y="95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1633</xdr:rowOff>
    </xdr:from>
    <xdr:to>
      <xdr:col>10</xdr:col>
      <xdr:colOff>114300</xdr:colOff>
      <xdr:row>56</xdr:row>
      <xdr:rowOff>6531</xdr:rowOff>
    </xdr:to>
    <xdr:cxnSp macro="">
      <xdr:nvCxnSpPr>
        <xdr:cNvPr id="187" name="直線コネクタ 186"/>
        <xdr:cNvCxnSpPr/>
      </xdr:nvCxnSpPr>
      <xdr:spPr>
        <a:xfrm>
          <a:off x="1130300" y="96028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88"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89"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190" name="n_3aveValue【橋りょう・トンネル】&#10;有形固定資産減価償却率"/>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20700</xdr:rowOff>
    </xdr:from>
    <xdr:ext cx="405111" cy="259045"/>
    <xdr:sp macro="" textlink="">
      <xdr:nvSpPr>
        <xdr:cNvPr id="191" name="n_4aveValue【橋りょう・トンネル】&#10;有形固定資産減価償却率"/>
        <xdr:cNvSpPr txBox="1"/>
      </xdr:nvSpPr>
      <xdr:spPr>
        <a:xfrm>
          <a:off x="927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114680</xdr:rowOff>
    </xdr:from>
    <xdr:ext cx="405111" cy="259045"/>
    <xdr:sp macro="" textlink="">
      <xdr:nvSpPr>
        <xdr:cNvPr id="192" name="n_1mainValue【橋りょう・トンネル】&#10;有形固定資産減価償却率"/>
        <xdr:cNvSpPr txBox="1"/>
      </xdr:nvSpPr>
      <xdr:spPr>
        <a:xfrm>
          <a:off x="35820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73858</xdr:rowOff>
    </xdr:from>
    <xdr:ext cx="340478" cy="259045"/>
    <xdr:sp macro="" textlink="">
      <xdr:nvSpPr>
        <xdr:cNvPr id="193" name="n_3mainValue【橋りょう・トンネル】&#10;有形固定資産減価償却率"/>
        <xdr:cNvSpPr txBox="1"/>
      </xdr:nvSpPr>
      <xdr:spPr>
        <a:xfrm>
          <a:off x="1849061" y="933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68960</xdr:rowOff>
    </xdr:from>
    <xdr:ext cx="340478" cy="259045"/>
    <xdr:sp macro="" textlink="">
      <xdr:nvSpPr>
        <xdr:cNvPr id="194" name="n_4mainValue【橋りょう・トンネル】&#10;有形固定資産減価償却率"/>
        <xdr:cNvSpPr txBox="1"/>
      </xdr:nvSpPr>
      <xdr:spPr>
        <a:xfrm>
          <a:off x="960061" y="932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18" name="直線コネクタ 217"/>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19"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0" name="直線コネクタ 219"/>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1"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2" name="直線コネクタ 221"/>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3"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4" name="フローチャート: 判断 223"/>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5" name="フローチャート: 判断 224"/>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6" name="フローチャート: 判断 225"/>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27" name="フローチャート: 判断 226"/>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28" name="フローチャート: 判断 227"/>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2401</xdr:rowOff>
    </xdr:from>
    <xdr:to>
      <xdr:col>55</xdr:col>
      <xdr:colOff>50800</xdr:colOff>
      <xdr:row>64</xdr:row>
      <xdr:rowOff>104001</xdr:rowOff>
    </xdr:to>
    <xdr:sp macro="" textlink="">
      <xdr:nvSpPr>
        <xdr:cNvPr id="234" name="楕円 233"/>
        <xdr:cNvSpPr/>
      </xdr:nvSpPr>
      <xdr:spPr>
        <a:xfrm>
          <a:off x="10426700" y="109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88778</xdr:rowOff>
    </xdr:from>
    <xdr:ext cx="534377" cy="259045"/>
    <xdr:sp macro="" textlink="">
      <xdr:nvSpPr>
        <xdr:cNvPr id="235" name="【橋りょう・トンネル】&#10;一人当たり有形固定資産（償却資産）額該当値テキスト"/>
        <xdr:cNvSpPr txBox="1"/>
      </xdr:nvSpPr>
      <xdr:spPr>
        <a:xfrm>
          <a:off x="10515600" y="108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5206</xdr:rowOff>
    </xdr:from>
    <xdr:to>
      <xdr:col>50</xdr:col>
      <xdr:colOff>165100</xdr:colOff>
      <xdr:row>64</xdr:row>
      <xdr:rowOff>106806</xdr:rowOff>
    </xdr:to>
    <xdr:sp macro="" textlink="">
      <xdr:nvSpPr>
        <xdr:cNvPr id="236" name="楕円 235"/>
        <xdr:cNvSpPr/>
      </xdr:nvSpPr>
      <xdr:spPr>
        <a:xfrm>
          <a:off x="9588500" y="10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53201</xdr:rowOff>
    </xdr:from>
    <xdr:to>
      <xdr:col>55</xdr:col>
      <xdr:colOff>0</xdr:colOff>
      <xdr:row>64</xdr:row>
      <xdr:rowOff>56006</xdr:rowOff>
    </xdr:to>
    <xdr:cxnSp macro="">
      <xdr:nvCxnSpPr>
        <xdr:cNvPr id="237" name="直線コネクタ 236"/>
        <xdr:cNvCxnSpPr/>
      </xdr:nvCxnSpPr>
      <xdr:spPr>
        <a:xfrm flipV="1">
          <a:off x="9639300" y="11026001"/>
          <a:ext cx="8382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7019</xdr:rowOff>
    </xdr:from>
    <xdr:to>
      <xdr:col>41</xdr:col>
      <xdr:colOff>101600</xdr:colOff>
      <xdr:row>64</xdr:row>
      <xdr:rowOff>108619</xdr:rowOff>
    </xdr:to>
    <xdr:sp macro="" textlink="">
      <xdr:nvSpPr>
        <xdr:cNvPr id="238" name="楕円 237"/>
        <xdr:cNvSpPr/>
      </xdr:nvSpPr>
      <xdr:spPr>
        <a:xfrm>
          <a:off x="7810500" y="109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9488</xdr:rowOff>
    </xdr:from>
    <xdr:to>
      <xdr:col>36</xdr:col>
      <xdr:colOff>165100</xdr:colOff>
      <xdr:row>64</xdr:row>
      <xdr:rowOff>111088</xdr:rowOff>
    </xdr:to>
    <xdr:sp macro="" textlink="">
      <xdr:nvSpPr>
        <xdr:cNvPr id="239" name="楕円 238"/>
        <xdr:cNvSpPr/>
      </xdr:nvSpPr>
      <xdr:spPr>
        <a:xfrm>
          <a:off x="6921500" y="109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57819</xdr:rowOff>
    </xdr:from>
    <xdr:to>
      <xdr:col>41</xdr:col>
      <xdr:colOff>50800</xdr:colOff>
      <xdr:row>64</xdr:row>
      <xdr:rowOff>60288</xdr:rowOff>
    </xdr:to>
    <xdr:cxnSp macro="">
      <xdr:nvCxnSpPr>
        <xdr:cNvPr id="240" name="直線コネクタ 239"/>
        <xdr:cNvCxnSpPr/>
      </xdr:nvCxnSpPr>
      <xdr:spPr>
        <a:xfrm flipV="1">
          <a:off x="6972300" y="1103061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1"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2"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43"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4"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97933</xdr:rowOff>
    </xdr:from>
    <xdr:ext cx="534377" cy="259045"/>
    <xdr:sp macro="" textlink="">
      <xdr:nvSpPr>
        <xdr:cNvPr id="245" name="n_1mainValue【橋りょう・トンネル】&#10;一人当たり有形固定資産（償却資産）額"/>
        <xdr:cNvSpPr txBox="1"/>
      </xdr:nvSpPr>
      <xdr:spPr>
        <a:xfrm>
          <a:off x="9359411" y="11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99746</xdr:rowOff>
    </xdr:from>
    <xdr:ext cx="534377" cy="259045"/>
    <xdr:sp macro="" textlink="">
      <xdr:nvSpPr>
        <xdr:cNvPr id="246" name="n_3mainValue【橋りょう・トンネル】&#10;一人当たり有形固定資産（償却資産）額"/>
        <xdr:cNvSpPr txBox="1"/>
      </xdr:nvSpPr>
      <xdr:spPr>
        <a:xfrm>
          <a:off x="7594111" y="11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102215</xdr:rowOff>
    </xdr:from>
    <xdr:ext cx="534377" cy="259045"/>
    <xdr:sp macro="" textlink="">
      <xdr:nvSpPr>
        <xdr:cNvPr id="247" name="n_4mainValue【橋りょう・トンネル】&#10;一人当たり有形固定資産（償却資産）額"/>
        <xdr:cNvSpPr txBox="1"/>
      </xdr:nvSpPr>
      <xdr:spPr>
        <a:xfrm>
          <a:off x="6705111" y="1107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2" name="直線コネクタ 271"/>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5"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76" name="直線コネクタ 275"/>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77" name="【公営住宅】&#10;有形固定資産減価償却率平均値テキスト"/>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78" name="フローチャート: 判断 277"/>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79" name="フローチャート: 判断 278"/>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0" name="フローチャート: 判断 279"/>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1" name="フローチャート: 判断 280"/>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2" name="フローチャート: 判断 281"/>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xdr:rowOff>
    </xdr:from>
    <xdr:to>
      <xdr:col>24</xdr:col>
      <xdr:colOff>114300</xdr:colOff>
      <xdr:row>80</xdr:row>
      <xdr:rowOff>106045</xdr:rowOff>
    </xdr:to>
    <xdr:sp macro="" textlink="">
      <xdr:nvSpPr>
        <xdr:cNvPr id="288" name="楕円 287"/>
        <xdr:cNvSpPr/>
      </xdr:nvSpPr>
      <xdr:spPr>
        <a:xfrm>
          <a:off x="4584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27322</xdr:rowOff>
    </xdr:from>
    <xdr:ext cx="405111" cy="259045"/>
    <xdr:sp macro="" textlink="">
      <xdr:nvSpPr>
        <xdr:cNvPr id="289" name="【公営住宅】&#10;有形固定資産減価償却率該当値テキスト"/>
        <xdr:cNvSpPr txBox="1"/>
      </xdr:nvSpPr>
      <xdr:spPr>
        <a:xfrm>
          <a:off x="4673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12064</xdr:rowOff>
    </xdr:from>
    <xdr:to>
      <xdr:col>20</xdr:col>
      <xdr:colOff>38100</xdr:colOff>
      <xdr:row>80</xdr:row>
      <xdr:rowOff>113664</xdr:rowOff>
    </xdr:to>
    <xdr:sp macro="" textlink="">
      <xdr:nvSpPr>
        <xdr:cNvPr id="290" name="楕円 289"/>
        <xdr:cNvSpPr/>
      </xdr:nvSpPr>
      <xdr:spPr>
        <a:xfrm>
          <a:off x="3746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55245</xdr:rowOff>
    </xdr:from>
    <xdr:to>
      <xdr:col>24</xdr:col>
      <xdr:colOff>63500</xdr:colOff>
      <xdr:row>80</xdr:row>
      <xdr:rowOff>62864</xdr:rowOff>
    </xdr:to>
    <xdr:cxnSp macro="">
      <xdr:nvCxnSpPr>
        <xdr:cNvPr id="291" name="直線コネクタ 290"/>
        <xdr:cNvCxnSpPr/>
      </xdr:nvCxnSpPr>
      <xdr:spPr>
        <a:xfrm flipV="1">
          <a:off x="3797300" y="137712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2" name="楕円 291"/>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3" name="楕円 292"/>
        <xdr:cNvSpPr/>
      </xdr:nvSpPr>
      <xdr:spPr>
        <a:xfrm>
          <a:off x="1079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158114</xdr:rowOff>
    </xdr:from>
    <xdr:to>
      <xdr:col>10</xdr:col>
      <xdr:colOff>114300</xdr:colOff>
      <xdr:row>81</xdr:row>
      <xdr:rowOff>5714</xdr:rowOff>
    </xdr:to>
    <xdr:cxnSp macro="">
      <xdr:nvCxnSpPr>
        <xdr:cNvPr id="294" name="直線コネクタ 293"/>
        <xdr:cNvCxnSpPr/>
      </xdr:nvCxnSpPr>
      <xdr:spPr>
        <a:xfrm flipV="1">
          <a:off x="1130300" y="138741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295" name="n_1ave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296"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297"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298" name="n_4aveValue【公営住宅】&#10;有形固定資産減価償却率"/>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130191</xdr:rowOff>
    </xdr:from>
    <xdr:ext cx="405111" cy="259045"/>
    <xdr:sp macro="" textlink="">
      <xdr:nvSpPr>
        <xdr:cNvPr id="299" name="n_1mainValue【公営住宅】&#10;有形固定資産減価償却率"/>
        <xdr:cNvSpPr txBox="1"/>
      </xdr:nvSpPr>
      <xdr:spPr>
        <a:xfrm>
          <a:off x="3582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00" name="n_3mainValue【公営住宅】&#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01" name="n_4mainValue【公営住宅】&#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2" name="直線コネクタ 31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3" name="テキスト ボックス 31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4" name="直線コネクタ 31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5" name="テキスト ボックス 31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8" name="直線コネクタ 31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9" name="テキスト ボックス 31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0" name="直線コネクタ 31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1" name="テキスト ボックス 32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3" name="テキスト ボックス 32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25" name="直線コネクタ 324"/>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26"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27" name="直線コネクタ 326"/>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28"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29" name="直線コネクタ 328"/>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30" name="【公営住宅】&#10;一人当たり面積平均値テキスト"/>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1" name="フローチャート: 判断 330"/>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2" name="フローチャート: 判断 331"/>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3" name="フローチャート: 判断 332"/>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4" name="フローチャート: 判断 33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35" name="フローチャート: 判断 334"/>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14351</xdr:rowOff>
    </xdr:from>
    <xdr:to>
      <xdr:col>55</xdr:col>
      <xdr:colOff>50800</xdr:colOff>
      <xdr:row>83</xdr:row>
      <xdr:rowOff>115951</xdr:rowOff>
    </xdr:to>
    <xdr:sp macro="" textlink="">
      <xdr:nvSpPr>
        <xdr:cNvPr id="341" name="楕円 340"/>
        <xdr:cNvSpPr/>
      </xdr:nvSpPr>
      <xdr:spPr>
        <a:xfrm>
          <a:off x="10426700" y="142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37228</xdr:rowOff>
    </xdr:from>
    <xdr:ext cx="469744" cy="259045"/>
    <xdr:sp macro="" textlink="">
      <xdr:nvSpPr>
        <xdr:cNvPr id="342" name="【公営住宅】&#10;一人当たり面積該当値テキスト"/>
        <xdr:cNvSpPr txBox="1"/>
      </xdr:nvSpPr>
      <xdr:spPr>
        <a:xfrm>
          <a:off x="10515600"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18923</xdr:rowOff>
    </xdr:from>
    <xdr:to>
      <xdr:col>50</xdr:col>
      <xdr:colOff>165100</xdr:colOff>
      <xdr:row>83</xdr:row>
      <xdr:rowOff>120523</xdr:rowOff>
    </xdr:to>
    <xdr:sp macro="" textlink="">
      <xdr:nvSpPr>
        <xdr:cNvPr id="343" name="楕円 342"/>
        <xdr:cNvSpPr/>
      </xdr:nvSpPr>
      <xdr:spPr>
        <a:xfrm>
          <a:off x="9588500" y="142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65151</xdr:rowOff>
    </xdr:from>
    <xdr:to>
      <xdr:col>55</xdr:col>
      <xdr:colOff>0</xdr:colOff>
      <xdr:row>83</xdr:row>
      <xdr:rowOff>69723</xdr:rowOff>
    </xdr:to>
    <xdr:cxnSp macro="">
      <xdr:nvCxnSpPr>
        <xdr:cNvPr id="344" name="直線コネクタ 343"/>
        <xdr:cNvCxnSpPr/>
      </xdr:nvCxnSpPr>
      <xdr:spPr>
        <a:xfrm flipV="1">
          <a:off x="9639300" y="1429550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23495</xdr:rowOff>
    </xdr:from>
    <xdr:to>
      <xdr:col>41</xdr:col>
      <xdr:colOff>101600</xdr:colOff>
      <xdr:row>83</xdr:row>
      <xdr:rowOff>125095</xdr:rowOff>
    </xdr:to>
    <xdr:sp macro="" textlink="">
      <xdr:nvSpPr>
        <xdr:cNvPr id="345" name="楕円 344"/>
        <xdr:cNvSpPr/>
      </xdr:nvSpPr>
      <xdr:spPr>
        <a:xfrm>
          <a:off x="7810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77788</xdr:rowOff>
    </xdr:from>
    <xdr:to>
      <xdr:col>36</xdr:col>
      <xdr:colOff>165100</xdr:colOff>
      <xdr:row>84</xdr:row>
      <xdr:rowOff>7938</xdr:rowOff>
    </xdr:to>
    <xdr:sp macro="" textlink="">
      <xdr:nvSpPr>
        <xdr:cNvPr id="346" name="楕円 345"/>
        <xdr:cNvSpPr/>
      </xdr:nvSpPr>
      <xdr:spPr>
        <a:xfrm>
          <a:off x="6921500" y="143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74295</xdr:rowOff>
    </xdr:from>
    <xdr:to>
      <xdr:col>41</xdr:col>
      <xdr:colOff>50800</xdr:colOff>
      <xdr:row>83</xdr:row>
      <xdr:rowOff>128588</xdr:rowOff>
    </xdr:to>
    <xdr:cxnSp macro="">
      <xdr:nvCxnSpPr>
        <xdr:cNvPr id="347" name="直線コネクタ 346"/>
        <xdr:cNvCxnSpPr/>
      </xdr:nvCxnSpPr>
      <xdr:spPr>
        <a:xfrm flipV="1">
          <a:off x="6972300" y="143046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48" name="n_1aveValue【公営住宅】&#10;一人当たり面積"/>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49"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50"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12400</xdr:rowOff>
    </xdr:from>
    <xdr:ext cx="469744" cy="259045"/>
    <xdr:sp macro="" textlink="">
      <xdr:nvSpPr>
        <xdr:cNvPr id="351" name="n_4aveValue【公営住宅】&#10;一人当たり面積"/>
        <xdr:cNvSpPr txBox="1"/>
      </xdr:nvSpPr>
      <xdr:spPr>
        <a:xfrm>
          <a:off x="6737427" y="145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137050</xdr:rowOff>
    </xdr:from>
    <xdr:ext cx="469744" cy="259045"/>
    <xdr:sp macro="" textlink="">
      <xdr:nvSpPr>
        <xdr:cNvPr id="352" name="n_1mainValue【公営住宅】&#10;一人当たり面積"/>
        <xdr:cNvSpPr txBox="1"/>
      </xdr:nvSpPr>
      <xdr:spPr>
        <a:xfrm>
          <a:off x="9391727" y="1402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141622</xdr:rowOff>
    </xdr:from>
    <xdr:ext cx="469744" cy="259045"/>
    <xdr:sp macro="" textlink="">
      <xdr:nvSpPr>
        <xdr:cNvPr id="353" name="n_3mainValue【公営住宅】&#10;一人当たり面積"/>
        <xdr:cNvSpPr txBox="1"/>
      </xdr:nvSpPr>
      <xdr:spPr>
        <a:xfrm>
          <a:off x="7626427" y="140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24465</xdr:rowOff>
    </xdr:from>
    <xdr:ext cx="469744" cy="259045"/>
    <xdr:sp macro="" textlink="">
      <xdr:nvSpPr>
        <xdr:cNvPr id="354" name="n_4mainValue【公営住宅】&#10;一人当たり面積"/>
        <xdr:cNvSpPr txBox="1"/>
      </xdr:nvSpPr>
      <xdr:spPr>
        <a:xfrm>
          <a:off x="6737427" y="140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2" name="直線コネクタ 3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3" name="テキスト ボックス 3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4" name="直線コネクタ 3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5" name="テキスト ボックス 3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6" name="直線コネクタ 3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7" name="テキスト ボックス 3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8" name="直線コネクタ 3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9" name="テキスト ボックス 3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0" name="直線コネクタ 3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1" name="テキスト ボックス 3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3" name="テキスト ボックス 3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95" name="直線コネクタ 394"/>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7" name="直線コネクタ 39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98"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99" name="直線コネクタ 398"/>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00" name="【認定こども園・幼稚園・保育所】&#10;有形固定資産減価償却率平均値テキスト"/>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1" name="フローチャート: 判断 400"/>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2" name="フローチャート: 判断 401"/>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3" name="フローチャート: 判断 402"/>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04" name="フローチャート: 判断 403"/>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05" name="フローチャート: 判断 404"/>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411" name="楕円 410"/>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412" name="【認定こども園・幼稚園・保育所】&#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413" name="楕円 412"/>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59055</xdr:rowOff>
    </xdr:from>
    <xdr:to>
      <xdr:col>85</xdr:col>
      <xdr:colOff>127000</xdr:colOff>
      <xdr:row>35</xdr:row>
      <xdr:rowOff>99060</xdr:rowOff>
    </xdr:to>
    <xdr:cxnSp macro="">
      <xdr:nvCxnSpPr>
        <xdr:cNvPr id="414" name="直線コネクタ 413"/>
        <xdr:cNvCxnSpPr/>
      </xdr:nvCxnSpPr>
      <xdr:spPr>
        <a:xfrm>
          <a:off x="15481300" y="60598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74930</xdr:rowOff>
    </xdr:from>
    <xdr:to>
      <xdr:col>72</xdr:col>
      <xdr:colOff>38100</xdr:colOff>
      <xdr:row>35</xdr:row>
      <xdr:rowOff>5080</xdr:rowOff>
    </xdr:to>
    <xdr:sp macro="" textlink="">
      <xdr:nvSpPr>
        <xdr:cNvPr id="415" name="楕円 414"/>
        <xdr:cNvSpPr/>
      </xdr:nvSpPr>
      <xdr:spPr>
        <a:xfrm>
          <a:off x="13652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38735</xdr:rowOff>
    </xdr:from>
    <xdr:to>
      <xdr:col>67</xdr:col>
      <xdr:colOff>101600</xdr:colOff>
      <xdr:row>34</xdr:row>
      <xdr:rowOff>140335</xdr:rowOff>
    </xdr:to>
    <xdr:sp macro="" textlink="">
      <xdr:nvSpPr>
        <xdr:cNvPr id="416" name="楕円 415"/>
        <xdr:cNvSpPr/>
      </xdr:nvSpPr>
      <xdr:spPr>
        <a:xfrm>
          <a:off x="12763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89535</xdr:rowOff>
    </xdr:from>
    <xdr:to>
      <xdr:col>71</xdr:col>
      <xdr:colOff>177800</xdr:colOff>
      <xdr:row>34</xdr:row>
      <xdr:rowOff>125730</xdr:rowOff>
    </xdr:to>
    <xdr:cxnSp macro="">
      <xdr:nvCxnSpPr>
        <xdr:cNvPr id="417" name="直線コネクタ 416"/>
        <xdr:cNvCxnSpPr/>
      </xdr:nvCxnSpPr>
      <xdr:spPr>
        <a:xfrm>
          <a:off x="12814300" y="59188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18"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19"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20"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421" name="n_4aveValue【認定こども園・幼稚園・保育所】&#10;有形固定資産減価償却率"/>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422" name="n_1mainValue【認定こども園・幼稚園・保育所】&#10;有形固定資産減価償却率"/>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21607</xdr:rowOff>
    </xdr:from>
    <xdr:ext cx="405111" cy="259045"/>
    <xdr:sp macro="" textlink="">
      <xdr:nvSpPr>
        <xdr:cNvPr id="423" name="n_3mainValue【認定こども園・幼稚園・保育所】&#10;有形固定資産減価償却率"/>
        <xdr:cNvSpPr txBox="1"/>
      </xdr:nvSpPr>
      <xdr:spPr>
        <a:xfrm>
          <a:off x="13500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156862</xdr:rowOff>
    </xdr:from>
    <xdr:ext cx="405111" cy="259045"/>
    <xdr:sp macro="" textlink="">
      <xdr:nvSpPr>
        <xdr:cNvPr id="424" name="n_4mainValue【認定こども園・幼稚園・保育所】&#10;有形固定資産減価償却率"/>
        <xdr:cNvSpPr txBox="1"/>
      </xdr:nvSpPr>
      <xdr:spPr>
        <a:xfrm>
          <a:off x="12611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46" name="直線コネクタ 445"/>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4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48" name="直線コネクタ 44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49"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0" name="直線コネクタ 449"/>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51"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2" name="フローチャート: 判断 451"/>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53" name="フローチャート: 判断 452"/>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54" name="フローチャート: 判断 453"/>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55" name="フローチャート: 判断 454"/>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56" name="フローチャート: 判断 455"/>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62" name="楕円 461"/>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140987</xdr:rowOff>
    </xdr:from>
    <xdr:ext cx="469744" cy="259045"/>
    <xdr:sp macro="" textlink="">
      <xdr:nvSpPr>
        <xdr:cNvPr id="463" name="【認定こども園・幼稚園・保育所】&#10;一人当たり面積該当値テキスト"/>
        <xdr:cNvSpPr txBox="1"/>
      </xdr:nvSpPr>
      <xdr:spPr>
        <a:xfrm>
          <a:off x="22199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464" name="楕円 463"/>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46482</xdr:rowOff>
    </xdr:to>
    <xdr:cxnSp macro="">
      <xdr:nvCxnSpPr>
        <xdr:cNvPr id="465" name="直線コネクタ 464"/>
        <xdr:cNvCxnSpPr/>
      </xdr:nvCxnSpPr>
      <xdr:spPr>
        <a:xfrm flipV="1">
          <a:off x="21323300" y="6728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169418</xdr:rowOff>
    </xdr:from>
    <xdr:to>
      <xdr:col>102</xdr:col>
      <xdr:colOff>165100</xdr:colOff>
      <xdr:row>39</xdr:row>
      <xdr:rowOff>99568</xdr:rowOff>
    </xdr:to>
    <xdr:sp macro="" textlink="">
      <xdr:nvSpPr>
        <xdr:cNvPr id="466" name="楕円 465"/>
        <xdr:cNvSpPr/>
      </xdr:nvSpPr>
      <xdr:spPr>
        <a:xfrm>
          <a:off x="19494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84836</xdr:rowOff>
    </xdr:from>
    <xdr:to>
      <xdr:col>98</xdr:col>
      <xdr:colOff>38100</xdr:colOff>
      <xdr:row>40</xdr:row>
      <xdr:rowOff>14986</xdr:rowOff>
    </xdr:to>
    <xdr:sp macro="" textlink="">
      <xdr:nvSpPr>
        <xdr:cNvPr id="467" name="楕円 466"/>
        <xdr:cNvSpPr/>
      </xdr:nvSpPr>
      <xdr:spPr>
        <a:xfrm>
          <a:off x="18605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48768</xdr:rowOff>
    </xdr:from>
    <xdr:to>
      <xdr:col>102</xdr:col>
      <xdr:colOff>114300</xdr:colOff>
      <xdr:row>39</xdr:row>
      <xdr:rowOff>135636</xdr:rowOff>
    </xdr:to>
    <xdr:cxnSp macro="">
      <xdr:nvCxnSpPr>
        <xdr:cNvPr id="468" name="直線コネクタ 467"/>
        <xdr:cNvCxnSpPr/>
      </xdr:nvCxnSpPr>
      <xdr:spPr>
        <a:xfrm flipV="1">
          <a:off x="18656300" y="67353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69"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70"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71"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72"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88409</xdr:rowOff>
    </xdr:from>
    <xdr:ext cx="469744" cy="259045"/>
    <xdr:sp macro="" textlink="">
      <xdr:nvSpPr>
        <xdr:cNvPr id="473" name="n_1main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90695</xdr:rowOff>
    </xdr:from>
    <xdr:ext cx="469744" cy="259045"/>
    <xdr:sp macro="" textlink="">
      <xdr:nvSpPr>
        <xdr:cNvPr id="474" name="n_3mainValue【認定こども園・幼稚園・保育所】&#10;一人当たり面積"/>
        <xdr:cNvSpPr txBox="1"/>
      </xdr:nvSpPr>
      <xdr:spPr>
        <a:xfrm>
          <a:off x="193104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6113</xdr:rowOff>
    </xdr:from>
    <xdr:ext cx="469744" cy="259045"/>
    <xdr:sp macro="" textlink="">
      <xdr:nvSpPr>
        <xdr:cNvPr id="475" name="n_4mainValue【認定こども園・幼稚園・保育所】&#10;一人当たり面積"/>
        <xdr:cNvSpPr txBox="1"/>
      </xdr:nvSpPr>
      <xdr:spPr>
        <a:xfrm>
          <a:off x="184214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8" name="テキスト ボックス 4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8" name="テキスト ボックス 4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1" name="直線コネクタ 500"/>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02"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03" name="直線コネクタ 50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04"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05" name="直線コネクタ 504"/>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506" name="【学校施設】&#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07" name="フローチャート: 判断 506"/>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08" name="フローチャート: 判断 507"/>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09" name="フローチャート: 判断 508"/>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0" name="フローチャート: 判断 509"/>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11" name="フローチャート: 判断 510"/>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17" name="楕円 516"/>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18" name="【学校施設】&#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19" name="楕円 518"/>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34290</xdr:rowOff>
    </xdr:to>
    <xdr:cxnSp macro="">
      <xdr:nvCxnSpPr>
        <xdr:cNvPr id="520" name="直線コネクタ 519"/>
        <xdr:cNvCxnSpPr/>
      </xdr:nvCxnSpPr>
      <xdr:spPr>
        <a:xfrm>
          <a:off x="15481300" y="101237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141877</xdr:rowOff>
    </xdr:from>
    <xdr:to>
      <xdr:col>72</xdr:col>
      <xdr:colOff>38100</xdr:colOff>
      <xdr:row>59</xdr:row>
      <xdr:rowOff>72027</xdr:rowOff>
    </xdr:to>
    <xdr:sp macro="" textlink="">
      <xdr:nvSpPr>
        <xdr:cNvPr id="521" name="楕円 520"/>
        <xdr:cNvSpPr/>
      </xdr:nvSpPr>
      <xdr:spPr>
        <a:xfrm>
          <a:off x="13652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105954</xdr:rowOff>
    </xdr:from>
    <xdr:to>
      <xdr:col>67</xdr:col>
      <xdr:colOff>101600</xdr:colOff>
      <xdr:row>59</xdr:row>
      <xdr:rowOff>36104</xdr:rowOff>
    </xdr:to>
    <xdr:sp macro="" textlink="">
      <xdr:nvSpPr>
        <xdr:cNvPr id="522" name="楕円 521"/>
        <xdr:cNvSpPr/>
      </xdr:nvSpPr>
      <xdr:spPr>
        <a:xfrm>
          <a:off x="12763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156754</xdr:rowOff>
    </xdr:from>
    <xdr:to>
      <xdr:col>71</xdr:col>
      <xdr:colOff>177800</xdr:colOff>
      <xdr:row>59</xdr:row>
      <xdr:rowOff>21227</xdr:rowOff>
    </xdr:to>
    <xdr:cxnSp macro="">
      <xdr:nvCxnSpPr>
        <xdr:cNvPr id="523" name="直線コネクタ 522"/>
        <xdr:cNvCxnSpPr/>
      </xdr:nvCxnSpPr>
      <xdr:spPr>
        <a:xfrm>
          <a:off x="12814300" y="101008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24"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25" name="n_2aveValue【学校施設】&#10;有形固定資産減価償却率"/>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26"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27" name="n_4aveValue【学校施設】&#10;有形固定資産減価償却率"/>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28" name="n_1main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88554</xdr:rowOff>
    </xdr:from>
    <xdr:ext cx="405111" cy="259045"/>
    <xdr:sp macro="" textlink="">
      <xdr:nvSpPr>
        <xdr:cNvPr id="529" name="n_3mainValue【学校施設】&#10;有形固定資産減価償却率"/>
        <xdr:cNvSpPr txBox="1"/>
      </xdr:nvSpPr>
      <xdr:spPr>
        <a:xfrm>
          <a:off x="13500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52631</xdr:rowOff>
    </xdr:from>
    <xdr:ext cx="405111" cy="259045"/>
    <xdr:sp macro="" textlink="">
      <xdr:nvSpPr>
        <xdr:cNvPr id="530" name="n_4mainValue【学校施設】&#10;有形固定資産減価償却率"/>
        <xdr:cNvSpPr txBox="1"/>
      </xdr:nvSpPr>
      <xdr:spPr>
        <a:xfrm>
          <a:off x="12611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1" name="テキスト ボックス 5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55" name="直線コネクタ 554"/>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56"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57" name="直線コネクタ 556"/>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58"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59" name="直線コネクタ 558"/>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60"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61" name="フローチャート: 判断 560"/>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62" name="フローチャート: 判断 561"/>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63" name="フローチャート: 判断 562"/>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64" name="フローチャート: 判断 563"/>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65" name="フローチャート: 判断 564"/>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167513</xdr:rowOff>
    </xdr:from>
    <xdr:to>
      <xdr:col>116</xdr:col>
      <xdr:colOff>114300</xdr:colOff>
      <xdr:row>64</xdr:row>
      <xdr:rowOff>97663</xdr:rowOff>
    </xdr:to>
    <xdr:sp macro="" textlink="">
      <xdr:nvSpPr>
        <xdr:cNvPr id="571" name="楕円 570"/>
        <xdr:cNvSpPr/>
      </xdr:nvSpPr>
      <xdr:spPr>
        <a:xfrm>
          <a:off x="221107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82440</xdr:rowOff>
    </xdr:from>
    <xdr:ext cx="469744" cy="259045"/>
    <xdr:sp macro="" textlink="">
      <xdr:nvSpPr>
        <xdr:cNvPr id="572" name="【学校施設】&#10;一人当たり面積該当値テキスト"/>
        <xdr:cNvSpPr txBox="1"/>
      </xdr:nvSpPr>
      <xdr:spPr>
        <a:xfrm>
          <a:off x="22199600" y="1088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170942</xdr:rowOff>
    </xdr:from>
    <xdr:to>
      <xdr:col>112</xdr:col>
      <xdr:colOff>38100</xdr:colOff>
      <xdr:row>64</xdr:row>
      <xdr:rowOff>101092</xdr:rowOff>
    </xdr:to>
    <xdr:sp macro="" textlink="">
      <xdr:nvSpPr>
        <xdr:cNvPr id="573" name="楕円 572"/>
        <xdr:cNvSpPr/>
      </xdr:nvSpPr>
      <xdr:spPr>
        <a:xfrm>
          <a:off x="21272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46863</xdr:rowOff>
    </xdr:from>
    <xdr:to>
      <xdr:col>116</xdr:col>
      <xdr:colOff>63500</xdr:colOff>
      <xdr:row>64</xdr:row>
      <xdr:rowOff>50292</xdr:rowOff>
    </xdr:to>
    <xdr:cxnSp macro="">
      <xdr:nvCxnSpPr>
        <xdr:cNvPr id="574" name="直線コネクタ 573"/>
        <xdr:cNvCxnSpPr/>
      </xdr:nvCxnSpPr>
      <xdr:spPr>
        <a:xfrm flipV="1">
          <a:off x="21323300" y="1101966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2921</xdr:rowOff>
    </xdr:from>
    <xdr:to>
      <xdr:col>102</xdr:col>
      <xdr:colOff>165100</xdr:colOff>
      <xdr:row>64</xdr:row>
      <xdr:rowOff>104521</xdr:rowOff>
    </xdr:to>
    <xdr:sp macro="" textlink="">
      <xdr:nvSpPr>
        <xdr:cNvPr id="575" name="楕円 574"/>
        <xdr:cNvSpPr/>
      </xdr:nvSpPr>
      <xdr:spPr>
        <a:xfrm>
          <a:off x="19494500" y="109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56261</xdr:rowOff>
    </xdr:from>
    <xdr:to>
      <xdr:col>98</xdr:col>
      <xdr:colOff>38100</xdr:colOff>
      <xdr:row>61</xdr:row>
      <xdr:rowOff>157861</xdr:rowOff>
    </xdr:to>
    <xdr:sp macro="" textlink="">
      <xdr:nvSpPr>
        <xdr:cNvPr id="576" name="楕円 575"/>
        <xdr:cNvSpPr/>
      </xdr:nvSpPr>
      <xdr:spPr>
        <a:xfrm>
          <a:off x="18605500" y="105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107061</xdr:rowOff>
    </xdr:from>
    <xdr:to>
      <xdr:col>102</xdr:col>
      <xdr:colOff>114300</xdr:colOff>
      <xdr:row>64</xdr:row>
      <xdr:rowOff>53721</xdr:rowOff>
    </xdr:to>
    <xdr:cxnSp macro="">
      <xdr:nvCxnSpPr>
        <xdr:cNvPr id="577" name="直線コネクタ 576"/>
        <xdr:cNvCxnSpPr/>
      </xdr:nvCxnSpPr>
      <xdr:spPr>
        <a:xfrm>
          <a:off x="18656300" y="10565511"/>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78"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79"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80" name="n_3aveValue【学校施設】&#10;一人当たり面積"/>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162323</xdr:rowOff>
    </xdr:from>
    <xdr:ext cx="469744" cy="259045"/>
    <xdr:sp macro="" textlink="">
      <xdr:nvSpPr>
        <xdr:cNvPr id="581" name="n_4aveValue【学校施設】&#10;一人当たり面積"/>
        <xdr:cNvSpPr txBox="1"/>
      </xdr:nvSpPr>
      <xdr:spPr>
        <a:xfrm>
          <a:off x="18421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92219</xdr:rowOff>
    </xdr:from>
    <xdr:ext cx="469744" cy="259045"/>
    <xdr:sp macro="" textlink="">
      <xdr:nvSpPr>
        <xdr:cNvPr id="582" name="n_1mainValue【学校施設】&#10;一人当たり面積"/>
        <xdr:cNvSpPr txBox="1"/>
      </xdr:nvSpPr>
      <xdr:spPr>
        <a:xfrm>
          <a:off x="210757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95648</xdr:rowOff>
    </xdr:from>
    <xdr:ext cx="469744" cy="259045"/>
    <xdr:sp macro="" textlink="">
      <xdr:nvSpPr>
        <xdr:cNvPr id="583" name="n_3mainValue【学校施設】&#10;一人当たり面積"/>
        <xdr:cNvSpPr txBox="1"/>
      </xdr:nvSpPr>
      <xdr:spPr>
        <a:xfrm>
          <a:off x="19310427" y="1106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2938</xdr:rowOff>
    </xdr:from>
    <xdr:ext cx="469744" cy="259045"/>
    <xdr:sp macro="" textlink="">
      <xdr:nvSpPr>
        <xdr:cNvPr id="584" name="n_4mainValue【学校施設】&#10;一人当たり面積"/>
        <xdr:cNvSpPr txBox="1"/>
      </xdr:nvSpPr>
      <xdr:spPr>
        <a:xfrm>
          <a:off x="18421427" y="102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3" name="テキスト ボックス 6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3" name="テキスト ボックス 6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38644</xdr:rowOff>
    </xdr:from>
    <xdr:to>
      <xdr:col>85</xdr:col>
      <xdr:colOff>126364</xdr:colOff>
      <xdr:row>109</xdr:row>
      <xdr:rowOff>35379</xdr:rowOff>
    </xdr:to>
    <xdr:cxnSp macro="">
      <xdr:nvCxnSpPr>
        <xdr:cNvPr id="626" name="直線コネクタ 625"/>
        <xdr:cNvCxnSpPr/>
      </xdr:nvCxnSpPr>
      <xdr:spPr>
        <a:xfrm flipV="1">
          <a:off x="16318864" y="17355094"/>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8" name="直線コネクタ 6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156771</xdr:rowOff>
    </xdr:from>
    <xdr:ext cx="405111" cy="259045"/>
    <xdr:sp macro="" textlink="">
      <xdr:nvSpPr>
        <xdr:cNvPr id="629" name="【公民館】&#10;有形固定資産減価償却率最大値テキスト"/>
        <xdr:cNvSpPr txBox="1"/>
      </xdr:nvSpPr>
      <xdr:spPr>
        <a:xfrm>
          <a:off x="16357600" y="1713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38644</xdr:rowOff>
    </xdr:from>
    <xdr:to>
      <xdr:col>86</xdr:col>
      <xdr:colOff>25400</xdr:colOff>
      <xdr:row>101</xdr:row>
      <xdr:rowOff>38644</xdr:rowOff>
    </xdr:to>
    <xdr:cxnSp macro="">
      <xdr:nvCxnSpPr>
        <xdr:cNvPr id="630" name="直線コネクタ 629"/>
        <xdr:cNvCxnSpPr/>
      </xdr:nvCxnSpPr>
      <xdr:spPr>
        <a:xfrm>
          <a:off x="16230600" y="1735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154050</xdr:rowOff>
    </xdr:from>
    <xdr:ext cx="405111" cy="259045"/>
    <xdr:sp macro="" textlink="">
      <xdr:nvSpPr>
        <xdr:cNvPr id="631" name="【公民館】&#10;有形固定資産減価償却率平均値テキスト"/>
        <xdr:cNvSpPr txBox="1"/>
      </xdr:nvSpPr>
      <xdr:spPr>
        <a:xfrm>
          <a:off x="163576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632" name="フローチャート: 判断 631"/>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633" name="フローチャート: 判断 632"/>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34" name="フローチャート: 判断 633"/>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635" name="フローチャート: 判断 634"/>
        <xdr:cNvSpPr/>
      </xdr:nvSpPr>
      <xdr:spPr>
        <a:xfrm>
          <a:off x="13652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108676</xdr:rowOff>
    </xdr:from>
    <xdr:to>
      <xdr:col>67</xdr:col>
      <xdr:colOff>101600</xdr:colOff>
      <xdr:row>106</xdr:row>
      <xdr:rowOff>38826</xdr:rowOff>
    </xdr:to>
    <xdr:sp macro="" textlink="">
      <xdr:nvSpPr>
        <xdr:cNvPr id="636" name="フローチャート: 判断 635"/>
        <xdr:cNvSpPr/>
      </xdr:nvSpPr>
      <xdr:spPr>
        <a:xfrm>
          <a:off x="12763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10705</xdr:rowOff>
    </xdr:from>
    <xdr:to>
      <xdr:col>85</xdr:col>
      <xdr:colOff>177800</xdr:colOff>
      <xdr:row>101</xdr:row>
      <xdr:rowOff>112305</xdr:rowOff>
    </xdr:to>
    <xdr:sp macro="" textlink="">
      <xdr:nvSpPr>
        <xdr:cNvPr id="642" name="楕円 641"/>
        <xdr:cNvSpPr/>
      </xdr:nvSpPr>
      <xdr:spPr>
        <a:xfrm>
          <a:off x="16268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112322</xdr:rowOff>
    </xdr:from>
    <xdr:ext cx="405111" cy="259045"/>
    <xdr:sp macro="" textlink="">
      <xdr:nvSpPr>
        <xdr:cNvPr id="643" name="【公民館】&#10;有形固定資産減価償却率該当値テキスト"/>
        <xdr:cNvSpPr txBox="1"/>
      </xdr:nvSpPr>
      <xdr:spPr>
        <a:xfrm>
          <a:off x="16357600" y="1725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98879</xdr:rowOff>
    </xdr:from>
    <xdr:to>
      <xdr:col>81</xdr:col>
      <xdr:colOff>101600</xdr:colOff>
      <xdr:row>101</xdr:row>
      <xdr:rowOff>29029</xdr:rowOff>
    </xdr:to>
    <xdr:sp macro="" textlink="">
      <xdr:nvSpPr>
        <xdr:cNvPr id="644" name="楕円 643"/>
        <xdr:cNvSpPr/>
      </xdr:nvSpPr>
      <xdr:spPr>
        <a:xfrm>
          <a:off x="15430500" y="172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149679</xdr:rowOff>
    </xdr:from>
    <xdr:to>
      <xdr:col>85</xdr:col>
      <xdr:colOff>127000</xdr:colOff>
      <xdr:row>101</xdr:row>
      <xdr:rowOff>61505</xdr:rowOff>
    </xdr:to>
    <xdr:cxnSp macro="">
      <xdr:nvCxnSpPr>
        <xdr:cNvPr id="645" name="直線コネクタ 644"/>
        <xdr:cNvCxnSpPr/>
      </xdr:nvCxnSpPr>
      <xdr:spPr>
        <a:xfrm>
          <a:off x="15481300" y="17294679"/>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84182</xdr:rowOff>
    </xdr:from>
    <xdr:to>
      <xdr:col>72</xdr:col>
      <xdr:colOff>38100</xdr:colOff>
      <xdr:row>104</xdr:row>
      <xdr:rowOff>14332</xdr:rowOff>
    </xdr:to>
    <xdr:sp macro="" textlink="">
      <xdr:nvSpPr>
        <xdr:cNvPr id="646" name="楕円 645"/>
        <xdr:cNvSpPr/>
      </xdr:nvSpPr>
      <xdr:spPr>
        <a:xfrm>
          <a:off x="13652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170724</xdr:rowOff>
    </xdr:from>
    <xdr:to>
      <xdr:col>67</xdr:col>
      <xdr:colOff>101600</xdr:colOff>
      <xdr:row>103</xdr:row>
      <xdr:rowOff>100874</xdr:rowOff>
    </xdr:to>
    <xdr:sp macro="" textlink="">
      <xdr:nvSpPr>
        <xdr:cNvPr id="647" name="楕円 646"/>
        <xdr:cNvSpPr/>
      </xdr:nvSpPr>
      <xdr:spPr>
        <a:xfrm>
          <a:off x="12763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50074</xdr:rowOff>
    </xdr:from>
    <xdr:to>
      <xdr:col>71</xdr:col>
      <xdr:colOff>177800</xdr:colOff>
      <xdr:row>103</xdr:row>
      <xdr:rowOff>134982</xdr:rowOff>
    </xdr:to>
    <xdr:cxnSp macro="">
      <xdr:nvCxnSpPr>
        <xdr:cNvPr id="648" name="直線コネクタ 647"/>
        <xdr:cNvCxnSpPr/>
      </xdr:nvCxnSpPr>
      <xdr:spPr>
        <a:xfrm>
          <a:off x="12814300" y="1770942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118127</xdr:rowOff>
    </xdr:from>
    <xdr:ext cx="405111" cy="259045"/>
    <xdr:sp macro="" textlink="">
      <xdr:nvSpPr>
        <xdr:cNvPr id="649" name="n_1aveValue【公民館】&#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650" name="n_2aveValue【公民館】&#10;有形固定資産減価償却率"/>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105064</xdr:rowOff>
    </xdr:from>
    <xdr:ext cx="405111" cy="259045"/>
    <xdr:sp macro="" textlink="">
      <xdr:nvSpPr>
        <xdr:cNvPr id="651" name="n_3aveValue【公民館】&#10;有形固定資産減価償却率"/>
        <xdr:cNvSpPr txBox="1"/>
      </xdr:nvSpPr>
      <xdr:spPr>
        <a:xfrm>
          <a:off x="13500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29953</xdr:rowOff>
    </xdr:from>
    <xdr:ext cx="405111" cy="259045"/>
    <xdr:sp macro="" textlink="">
      <xdr:nvSpPr>
        <xdr:cNvPr id="652" name="n_4aveValue【公民館】&#10;有形固定資産減価償却率"/>
        <xdr:cNvSpPr txBox="1"/>
      </xdr:nvSpPr>
      <xdr:spPr>
        <a:xfrm>
          <a:off x="12611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45556</xdr:rowOff>
    </xdr:from>
    <xdr:ext cx="405111" cy="259045"/>
    <xdr:sp macro="" textlink="">
      <xdr:nvSpPr>
        <xdr:cNvPr id="653" name="n_1mainValue【公民館】&#10;有形固定資産減価償却率"/>
        <xdr:cNvSpPr txBox="1"/>
      </xdr:nvSpPr>
      <xdr:spPr>
        <a:xfrm>
          <a:off x="15266044" y="1701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30859</xdr:rowOff>
    </xdr:from>
    <xdr:ext cx="405111" cy="259045"/>
    <xdr:sp macro="" textlink="">
      <xdr:nvSpPr>
        <xdr:cNvPr id="654" name="n_3mainValue【公民館】&#10;有形固定資産減価償却率"/>
        <xdr:cNvSpPr txBox="1"/>
      </xdr:nvSpPr>
      <xdr:spPr>
        <a:xfrm>
          <a:off x="13500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117401</xdr:rowOff>
    </xdr:from>
    <xdr:ext cx="405111" cy="259045"/>
    <xdr:sp macro="" textlink="">
      <xdr:nvSpPr>
        <xdr:cNvPr id="655" name="n_4mainValue【公民館】&#10;有形固定資産減価償却率"/>
        <xdr:cNvSpPr txBox="1"/>
      </xdr:nvSpPr>
      <xdr:spPr>
        <a:xfrm>
          <a:off x="12611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79" name="直線コネクタ 67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8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81" name="直線コネクタ 68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8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83" name="直線コネクタ 68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684"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85" name="フローチャート: 判断 684"/>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86" name="フローチャート: 判断 685"/>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87" name="フローチャート: 判断 686"/>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88" name="フローチャート: 判断 687"/>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689" name="フローチャート: 判断 688"/>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166370</xdr:rowOff>
    </xdr:from>
    <xdr:to>
      <xdr:col>116</xdr:col>
      <xdr:colOff>114300</xdr:colOff>
      <xdr:row>107</xdr:row>
      <xdr:rowOff>96520</xdr:rowOff>
    </xdr:to>
    <xdr:sp macro="" textlink="">
      <xdr:nvSpPr>
        <xdr:cNvPr id="695" name="楕円 694"/>
        <xdr:cNvSpPr/>
      </xdr:nvSpPr>
      <xdr:spPr>
        <a:xfrm>
          <a:off x="22110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144797</xdr:rowOff>
    </xdr:from>
    <xdr:ext cx="469744" cy="259045"/>
    <xdr:sp macro="" textlink="">
      <xdr:nvSpPr>
        <xdr:cNvPr id="696" name="【公民館】&#10;一人当たり面積該当値テキスト"/>
        <xdr:cNvSpPr txBox="1"/>
      </xdr:nvSpPr>
      <xdr:spPr>
        <a:xfrm>
          <a:off x="22199600"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168911</xdr:rowOff>
    </xdr:from>
    <xdr:to>
      <xdr:col>112</xdr:col>
      <xdr:colOff>38100</xdr:colOff>
      <xdr:row>107</xdr:row>
      <xdr:rowOff>99061</xdr:rowOff>
    </xdr:to>
    <xdr:sp macro="" textlink="">
      <xdr:nvSpPr>
        <xdr:cNvPr id="697" name="楕円 696"/>
        <xdr:cNvSpPr/>
      </xdr:nvSpPr>
      <xdr:spPr>
        <a:xfrm>
          <a:off x="21272500" y="183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45720</xdr:rowOff>
    </xdr:from>
    <xdr:to>
      <xdr:col>116</xdr:col>
      <xdr:colOff>63500</xdr:colOff>
      <xdr:row>107</xdr:row>
      <xdr:rowOff>48261</xdr:rowOff>
    </xdr:to>
    <xdr:cxnSp macro="">
      <xdr:nvCxnSpPr>
        <xdr:cNvPr id="698" name="直線コネクタ 697"/>
        <xdr:cNvCxnSpPr/>
      </xdr:nvCxnSpPr>
      <xdr:spPr>
        <a:xfrm flipV="1">
          <a:off x="21323300" y="183908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97789</xdr:rowOff>
    </xdr:from>
    <xdr:to>
      <xdr:col>102</xdr:col>
      <xdr:colOff>165100</xdr:colOff>
      <xdr:row>105</xdr:row>
      <xdr:rowOff>27939</xdr:rowOff>
    </xdr:to>
    <xdr:sp macro="" textlink="">
      <xdr:nvSpPr>
        <xdr:cNvPr id="699" name="楕円 698"/>
        <xdr:cNvSpPr/>
      </xdr:nvSpPr>
      <xdr:spPr>
        <a:xfrm>
          <a:off x="19494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21589</xdr:rowOff>
    </xdr:from>
    <xdr:to>
      <xdr:col>98</xdr:col>
      <xdr:colOff>38100</xdr:colOff>
      <xdr:row>105</xdr:row>
      <xdr:rowOff>123189</xdr:rowOff>
    </xdr:to>
    <xdr:sp macro="" textlink="">
      <xdr:nvSpPr>
        <xdr:cNvPr id="700" name="楕円 699"/>
        <xdr:cNvSpPr/>
      </xdr:nvSpPr>
      <xdr:spPr>
        <a:xfrm>
          <a:off x="18605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148589</xdr:rowOff>
    </xdr:from>
    <xdr:to>
      <xdr:col>102</xdr:col>
      <xdr:colOff>114300</xdr:colOff>
      <xdr:row>105</xdr:row>
      <xdr:rowOff>72389</xdr:rowOff>
    </xdr:to>
    <xdr:cxnSp macro="">
      <xdr:nvCxnSpPr>
        <xdr:cNvPr id="701" name="直線コネクタ 700"/>
        <xdr:cNvCxnSpPr/>
      </xdr:nvCxnSpPr>
      <xdr:spPr>
        <a:xfrm flipV="1">
          <a:off x="18656300" y="179793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702"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03"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704"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705" name="n_4aveValue【公民館】&#10;一人当たり面積"/>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90188</xdr:rowOff>
    </xdr:from>
    <xdr:ext cx="469744" cy="259045"/>
    <xdr:sp macro="" textlink="">
      <xdr:nvSpPr>
        <xdr:cNvPr id="706" name="n_1mainValue【公民館】&#10;一人当たり面積"/>
        <xdr:cNvSpPr txBox="1"/>
      </xdr:nvSpPr>
      <xdr:spPr>
        <a:xfrm>
          <a:off x="21075727" y="1843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44466</xdr:rowOff>
    </xdr:from>
    <xdr:ext cx="469744" cy="259045"/>
    <xdr:sp macro="" textlink="">
      <xdr:nvSpPr>
        <xdr:cNvPr id="707" name="n_3mainValue【公民館】&#10;一人当たり面積"/>
        <xdr:cNvSpPr txBox="1"/>
      </xdr:nvSpPr>
      <xdr:spPr>
        <a:xfrm>
          <a:off x="19310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139716</xdr:rowOff>
    </xdr:from>
    <xdr:ext cx="469744" cy="259045"/>
    <xdr:sp macro="" textlink="">
      <xdr:nvSpPr>
        <xdr:cNvPr id="708" name="n_4mainValue【公民館】&#10;一人当たり面積"/>
        <xdr:cNvSpPr txBox="1"/>
      </xdr:nvSpPr>
      <xdr:spPr>
        <a:xfrm>
          <a:off x="18421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有形固定資産減価償却率は類似団体平均を下回っている項目が多く、これは補修修繕や設備改修を計画的に行っているためである。</a:t>
          </a:r>
        </a:p>
        <a:p>
          <a:r>
            <a:rPr kumimoji="1" lang="ja-JP" altLang="en-US" sz="1300">
              <a:latin typeface="ＭＳ Ｐゴシック" panose="020B0600070205080204" pitchFamily="50" charset="-128"/>
              <a:ea typeface="ＭＳ Ｐゴシック" panose="020B0600070205080204" pitchFamily="50" charset="-128"/>
            </a:rPr>
            <a:t>　一人当たりの面積は類似団体平均を上回っている項目もあり，今後も公共施設等総合管理計画などに基づき施設の適切なマネジメントに努める。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10,239
10,197
68.50
6,356,053
6,146,518
171,599
3,354,250
5,461,040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115207</xdr:rowOff>
    </xdr:from>
    <xdr:to>
      <xdr:col>10</xdr:col>
      <xdr:colOff>165100</xdr:colOff>
      <xdr:row>38</xdr:row>
      <xdr:rowOff>45357</xdr:rowOff>
    </xdr:to>
    <xdr:sp macro="" textlink="">
      <xdr:nvSpPr>
        <xdr:cNvPr id="74" name="楕円 73"/>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75" name="楕円 74"/>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76" name="直線コネクタ 75"/>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77" name="n_1aveValue【図書館】&#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78" name="n_2aveValue【図書館】&#10;有形固定資産減価償却率"/>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79" name="n_3ave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0"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81"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2"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06" name="直線コネクタ 105"/>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09"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0" name="直線コネクタ 109"/>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1" name="【図書館】&#10;一人当たり面積平均値テキスト"/>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3" name="フローチャート: 判断 112"/>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4" name="フローチャート: 判断 113"/>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15" name="フローチャート: 判断 114"/>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16" name="フローチャート: 判断 115"/>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116840</xdr:rowOff>
    </xdr:from>
    <xdr:to>
      <xdr:col>41</xdr:col>
      <xdr:colOff>101600</xdr:colOff>
      <xdr:row>38</xdr:row>
      <xdr:rowOff>46990</xdr:rowOff>
    </xdr:to>
    <xdr:sp macro="" textlink="">
      <xdr:nvSpPr>
        <xdr:cNvPr id="122" name="楕円 121"/>
        <xdr:cNvSpPr/>
      </xdr:nvSpPr>
      <xdr:spPr>
        <a:xfrm>
          <a:off x="781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113030</xdr:rowOff>
    </xdr:from>
    <xdr:to>
      <xdr:col>36</xdr:col>
      <xdr:colOff>165100</xdr:colOff>
      <xdr:row>38</xdr:row>
      <xdr:rowOff>43180</xdr:rowOff>
    </xdr:to>
    <xdr:sp macro="" textlink="">
      <xdr:nvSpPr>
        <xdr:cNvPr id="123" name="楕円 122"/>
        <xdr:cNvSpPr/>
      </xdr:nvSpPr>
      <xdr:spPr>
        <a:xfrm>
          <a:off x="692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163830</xdr:rowOff>
    </xdr:from>
    <xdr:to>
      <xdr:col>41</xdr:col>
      <xdr:colOff>50800</xdr:colOff>
      <xdr:row>37</xdr:row>
      <xdr:rowOff>167640</xdr:rowOff>
    </xdr:to>
    <xdr:cxnSp macro="">
      <xdr:nvCxnSpPr>
        <xdr:cNvPr id="124" name="直線コネクタ 123"/>
        <xdr:cNvCxnSpPr/>
      </xdr:nvCxnSpPr>
      <xdr:spPr>
        <a:xfrm>
          <a:off x="6972300" y="6507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25"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6"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27" name="n_3ave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2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63517</xdr:rowOff>
    </xdr:from>
    <xdr:ext cx="469744" cy="259045"/>
    <xdr:sp macro="" textlink="">
      <xdr:nvSpPr>
        <xdr:cNvPr id="129" name="n_3mainValue【図書館】&#10;一人当たり面積"/>
        <xdr:cNvSpPr txBox="1"/>
      </xdr:nvSpPr>
      <xdr:spPr>
        <a:xfrm>
          <a:off x="7626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59707</xdr:rowOff>
    </xdr:from>
    <xdr:ext cx="469744" cy="259045"/>
    <xdr:sp macro="" textlink="">
      <xdr:nvSpPr>
        <xdr:cNvPr id="130" name="n_4mainValue【図書館】&#10;一人当たり面積"/>
        <xdr:cNvSpPr txBox="1"/>
      </xdr:nvSpPr>
      <xdr:spPr>
        <a:xfrm>
          <a:off x="6737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55" name="直線コネクタ 154"/>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7" name="直線コネクタ 15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58"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59" name="直線コネクタ 158"/>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60"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61" name="フローチャート: 判断 160"/>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62" name="フローチャート: 判断 161"/>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3" name="フローチャート: 判断 162"/>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64" name="フローチャート: 判断 163"/>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65" name="フローチャート: 判断 164"/>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71" name="楕円 170"/>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72" name="【体育館・プール】&#10;有形固定資産減価償却率該当値テキスト"/>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73" name="楕円 172"/>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150495</xdr:rowOff>
    </xdr:from>
    <xdr:to>
      <xdr:col>24</xdr:col>
      <xdr:colOff>63500</xdr:colOff>
      <xdr:row>59</xdr:row>
      <xdr:rowOff>30480</xdr:rowOff>
    </xdr:to>
    <xdr:cxnSp macro="">
      <xdr:nvCxnSpPr>
        <xdr:cNvPr id="174" name="直線コネクタ 173"/>
        <xdr:cNvCxnSpPr/>
      </xdr:nvCxnSpPr>
      <xdr:spPr>
        <a:xfrm>
          <a:off x="3797300" y="100945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75" name="楕円 174"/>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111125</xdr:rowOff>
    </xdr:from>
    <xdr:to>
      <xdr:col>6</xdr:col>
      <xdr:colOff>38100</xdr:colOff>
      <xdr:row>59</xdr:row>
      <xdr:rowOff>41275</xdr:rowOff>
    </xdr:to>
    <xdr:sp macro="" textlink="">
      <xdr:nvSpPr>
        <xdr:cNvPr id="176" name="楕円 175"/>
        <xdr:cNvSpPr/>
      </xdr:nvSpPr>
      <xdr:spPr>
        <a:xfrm>
          <a:off x="1079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131445</xdr:rowOff>
    </xdr:from>
    <xdr:to>
      <xdr:col>10</xdr:col>
      <xdr:colOff>114300</xdr:colOff>
      <xdr:row>58</xdr:row>
      <xdr:rowOff>161925</xdr:rowOff>
    </xdr:to>
    <xdr:cxnSp macro="">
      <xdr:nvCxnSpPr>
        <xdr:cNvPr id="177" name="直線コネクタ 176"/>
        <xdr:cNvCxnSpPr/>
      </xdr:nvCxnSpPr>
      <xdr:spPr>
        <a:xfrm flipV="1">
          <a:off x="1130300" y="10075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78" name="n_1ave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9"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80"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81"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46372</xdr:rowOff>
    </xdr:from>
    <xdr:ext cx="405111" cy="259045"/>
    <xdr:sp macro="" textlink="">
      <xdr:nvSpPr>
        <xdr:cNvPr id="182" name="n_1mainValue【体育館・プール】&#10;有形固定資産減価償却率"/>
        <xdr:cNvSpPr txBox="1"/>
      </xdr:nvSpPr>
      <xdr:spPr>
        <a:xfrm>
          <a:off x="3582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27322</xdr:rowOff>
    </xdr:from>
    <xdr:ext cx="405111" cy="259045"/>
    <xdr:sp macro="" textlink="">
      <xdr:nvSpPr>
        <xdr:cNvPr id="183" name="n_3mainValue【体育館・プール】&#10;有形固定資産減価償却率"/>
        <xdr:cNvSpPr txBox="1"/>
      </xdr:nvSpPr>
      <xdr:spPr>
        <a:xfrm>
          <a:off x="1816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57802</xdr:rowOff>
    </xdr:from>
    <xdr:ext cx="405111" cy="259045"/>
    <xdr:sp macro="" textlink="">
      <xdr:nvSpPr>
        <xdr:cNvPr id="184" name="n_4mainValue【体育館・プール】&#10;有形固定資産減価償却率"/>
        <xdr:cNvSpPr txBox="1"/>
      </xdr:nvSpPr>
      <xdr:spPr>
        <a:xfrm>
          <a:off x="927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6" name="テキスト ボックス 19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8" name="テキスト ボックス 19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0" name="テキスト ボックス 19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2" name="テキスト ボックス 20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4" name="テキスト ボックス 20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6" name="テキスト ボックス 20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10" name="直線コネクタ 209"/>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1"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2" name="直線コネクタ 211"/>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13"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14" name="直線コネクタ 213"/>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15"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16" name="フローチャート: 判断 215"/>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17" name="フローチャート: 判断 216"/>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18" name="フローチャート: 判断 217"/>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19" name="フローチャート: 判断 218"/>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20" name="フローチャート: 判断 219"/>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71665</xdr:rowOff>
    </xdr:from>
    <xdr:to>
      <xdr:col>55</xdr:col>
      <xdr:colOff>50800</xdr:colOff>
      <xdr:row>63</xdr:row>
      <xdr:rowOff>1815</xdr:rowOff>
    </xdr:to>
    <xdr:sp macro="" textlink="">
      <xdr:nvSpPr>
        <xdr:cNvPr id="226" name="楕円 225"/>
        <xdr:cNvSpPr/>
      </xdr:nvSpPr>
      <xdr:spPr>
        <a:xfrm>
          <a:off x="104267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50092</xdr:rowOff>
    </xdr:from>
    <xdr:ext cx="469744" cy="259045"/>
    <xdr:sp macro="" textlink="">
      <xdr:nvSpPr>
        <xdr:cNvPr id="227" name="【体育館・プール】&#10;一人当たり面積該当値テキスト"/>
        <xdr:cNvSpPr txBox="1"/>
      </xdr:nvSpPr>
      <xdr:spPr>
        <a:xfrm>
          <a:off x="10515600" y="106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28" name="楕円 227"/>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122465</xdr:rowOff>
    </xdr:from>
    <xdr:to>
      <xdr:col>55</xdr:col>
      <xdr:colOff>0</xdr:colOff>
      <xdr:row>62</xdr:row>
      <xdr:rowOff>125730</xdr:rowOff>
    </xdr:to>
    <xdr:cxnSp macro="">
      <xdr:nvCxnSpPr>
        <xdr:cNvPr id="229" name="直線コネクタ 228"/>
        <xdr:cNvCxnSpPr/>
      </xdr:nvCxnSpPr>
      <xdr:spPr>
        <a:xfrm flipV="1">
          <a:off x="9639300" y="1075236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156573</xdr:rowOff>
    </xdr:from>
    <xdr:to>
      <xdr:col>41</xdr:col>
      <xdr:colOff>101600</xdr:colOff>
      <xdr:row>61</xdr:row>
      <xdr:rowOff>86723</xdr:rowOff>
    </xdr:to>
    <xdr:sp macro="" textlink="">
      <xdr:nvSpPr>
        <xdr:cNvPr id="230" name="楕円 229"/>
        <xdr:cNvSpPr/>
      </xdr:nvSpPr>
      <xdr:spPr>
        <a:xfrm>
          <a:off x="781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168003</xdr:rowOff>
    </xdr:from>
    <xdr:to>
      <xdr:col>36</xdr:col>
      <xdr:colOff>165100</xdr:colOff>
      <xdr:row>60</xdr:row>
      <xdr:rowOff>98153</xdr:rowOff>
    </xdr:to>
    <xdr:sp macro="" textlink="">
      <xdr:nvSpPr>
        <xdr:cNvPr id="231" name="楕円 230"/>
        <xdr:cNvSpPr/>
      </xdr:nvSpPr>
      <xdr:spPr>
        <a:xfrm>
          <a:off x="692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47353</xdr:rowOff>
    </xdr:from>
    <xdr:to>
      <xdr:col>41</xdr:col>
      <xdr:colOff>50800</xdr:colOff>
      <xdr:row>61</xdr:row>
      <xdr:rowOff>35923</xdr:rowOff>
    </xdr:to>
    <xdr:cxnSp macro="">
      <xdr:nvCxnSpPr>
        <xdr:cNvPr id="232" name="直線コネクタ 231"/>
        <xdr:cNvCxnSpPr/>
      </xdr:nvCxnSpPr>
      <xdr:spPr>
        <a:xfrm>
          <a:off x="6972300" y="1033435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33"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34"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35"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112140</xdr:rowOff>
    </xdr:from>
    <xdr:ext cx="469744" cy="259045"/>
    <xdr:sp macro="" textlink="">
      <xdr:nvSpPr>
        <xdr:cNvPr id="236" name="n_4aveValue【体育館・プール】&#10;一人当たり面積"/>
        <xdr:cNvSpPr txBox="1"/>
      </xdr:nvSpPr>
      <xdr:spPr>
        <a:xfrm>
          <a:off x="6737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37"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77850</xdr:rowOff>
    </xdr:from>
    <xdr:ext cx="469744" cy="259045"/>
    <xdr:sp macro="" textlink="">
      <xdr:nvSpPr>
        <xdr:cNvPr id="238" name="n_3mainValue【体育館・プール】&#10;一人当たり面積"/>
        <xdr:cNvSpPr txBox="1"/>
      </xdr:nvSpPr>
      <xdr:spPr>
        <a:xfrm>
          <a:off x="7626427" y="105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114680</xdr:rowOff>
    </xdr:from>
    <xdr:ext cx="469744" cy="259045"/>
    <xdr:sp macro="" textlink="">
      <xdr:nvSpPr>
        <xdr:cNvPr id="239" name="n_4mainValue【体育館・プール】&#10;一人当たり面積"/>
        <xdr:cNvSpPr txBox="1"/>
      </xdr:nvSpPr>
      <xdr:spPr>
        <a:xfrm>
          <a:off x="6737427" y="100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65" name="直線コネクタ 264"/>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66"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67" name="直線コネクタ 266"/>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68"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69" name="直線コネクタ 268"/>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70" name="【福祉施設】&#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71" name="フローチャート: 判断 270"/>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72" name="フローチャート: 判断 271"/>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73" name="フローチャート: 判断 272"/>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74" name="フローチャート: 判断 273"/>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75" name="フローチャート: 判断 274"/>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129358</xdr:rowOff>
    </xdr:from>
    <xdr:to>
      <xdr:col>24</xdr:col>
      <xdr:colOff>114300</xdr:colOff>
      <xdr:row>83</xdr:row>
      <xdr:rowOff>59508</xdr:rowOff>
    </xdr:to>
    <xdr:sp macro="" textlink="">
      <xdr:nvSpPr>
        <xdr:cNvPr id="281" name="楕円 280"/>
        <xdr:cNvSpPr/>
      </xdr:nvSpPr>
      <xdr:spPr>
        <a:xfrm>
          <a:off x="45847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152235</xdr:rowOff>
    </xdr:from>
    <xdr:ext cx="405111" cy="259045"/>
    <xdr:sp macro="" textlink="">
      <xdr:nvSpPr>
        <xdr:cNvPr id="282" name="【福祉施設】&#10;有形固定資産減価償却率該当値テキスト"/>
        <xdr:cNvSpPr txBox="1"/>
      </xdr:nvSpPr>
      <xdr:spPr>
        <a:xfrm>
          <a:off x="4673600"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96701</xdr:rowOff>
    </xdr:from>
    <xdr:to>
      <xdr:col>20</xdr:col>
      <xdr:colOff>38100</xdr:colOff>
      <xdr:row>83</xdr:row>
      <xdr:rowOff>26851</xdr:rowOff>
    </xdr:to>
    <xdr:sp macro="" textlink="">
      <xdr:nvSpPr>
        <xdr:cNvPr id="283" name="楕円 282"/>
        <xdr:cNvSpPr/>
      </xdr:nvSpPr>
      <xdr:spPr>
        <a:xfrm>
          <a:off x="3746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147501</xdr:rowOff>
    </xdr:from>
    <xdr:to>
      <xdr:col>24</xdr:col>
      <xdr:colOff>63500</xdr:colOff>
      <xdr:row>83</xdr:row>
      <xdr:rowOff>8708</xdr:rowOff>
    </xdr:to>
    <xdr:cxnSp macro="">
      <xdr:nvCxnSpPr>
        <xdr:cNvPr id="284" name="直線コネクタ 283"/>
        <xdr:cNvCxnSpPr/>
      </xdr:nvCxnSpPr>
      <xdr:spPr>
        <a:xfrm>
          <a:off x="3797300" y="142064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83638</xdr:rowOff>
    </xdr:from>
    <xdr:to>
      <xdr:col>10</xdr:col>
      <xdr:colOff>165100</xdr:colOff>
      <xdr:row>81</xdr:row>
      <xdr:rowOff>13788</xdr:rowOff>
    </xdr:to>
    <xdr:sp macro="" textlink="">
      <xdr:nvSpPr>
        <xdr:cNvPr id="285" name="楕円 284"/>
        <xdr:cNvSpPr/>
      </xdr:nvSpPr>
      <xdr:spPr>
        <a:xfrm>
          <a:off x="1968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83638</xdr:rowOff>
    </xdr:from>
    <xdr:to>
      <xdr:col>6</xdr:col>
      <xdr:colOff>38100</xdr:colOff>
      <xdr:row>82</xdr:row>
      <xdr:rowOff>13788</xdr:rowOff>
    </xdr:to>
    <xdr:sp macro="" textlink="">
      <xdr:nvSpPr>
        <xdr:cNvPr id="286" name="楕円 285"/>
        <xdr:cNvSpPr/>
      </xdr:nvSpPr>
      <xdr:spPr>
        <a:xfrm>
          <a:off x="1079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134438</xdr:rowOff>
    </xdr:from>
    <xdr:to>
      <xdr:col>10</xdr:col>
      <xdr:colOff>114300</xdr:colOff>
      <xdr:row>81</xdr:row>
      <xdr:rowOff>134438</xdr:rowOff>
    </xdr:to>
    <xdr:cxnSp macro="">
      <xdr:nvCxnSpPr>
        <xdr:cNvPr id="287" name="直線コネクタ 286"/>
        <xdr:cNvCxnSpPr/>
      </xdr:nvCxnSpPr>
      <xdr:spPr>
        <a:xfrm flipV="1">
          <a:off x="1130300" y="1385043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288" name="n_1aveValue【福祉施設】&#10;有形固定資産減価償却率"/>
        <xdr:cNvSpPr txBox="1"/>
      </xdr:nvSpPr>
      <xdr:spPr>
        <a:xfrm>
          <a:off x="3582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89" name="n_2ave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290" name="n_3aveValue【福祉施設】&#10;有形固定資産減価償却率"/>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63698</xdr:rowOff>
    </xdr:from>
    <xdr:ext cx="405111" cy="259045"/>
    <xdr:sp macro="" textlink="">
      <xdr:nvSpPr>
        <xdr:cNvPr id="291" name="n_4aveValue【福祉施設】&#10;有形固定資産減価償却率"/>
        <xdr:cNvSpPr txBox="1"/>
      </xdr:nvSpPr>
      <xdr:spPr>
        <a:xfrm>
          <a:off x="927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43378</xdr:rowOff>
    </xdr:from>
    <xdr:ext cx="405111" cy="259045"/>
    <xdr:sp macro="" textlink="">
      <xdr:nvSpPr>
        <xdr:cNvPr id="292" name="n_1mainValue【福祉施設】&#10;有形固定資産減価償却率"/>
        <xdr:cNvSpPr txBox="1"/>
      </xdr:nvSpPr>
      <xdr:spPr>
        <a:xfrm>
          <a:off x="35820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30315</xdr:rowOff>
    </xdr:from>
    <xdr:ext cx="405111" cy="259045"/>
    <xdr:sp macro="" textlink="">
      <xdr:nvSpPr>
        <xdr:cNvPr id="293" name="n_3mainValue【福祉施設】&#10;有形固定資産減価償却率"/>
        <xdr:cNvSpPr txBox="1"/>
      </xdr:nvSpPr>
      <xdr:spPr>
        <a:xfrm>
          <a:off x="1816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30315</xdr:rowOff>
    </xdr:from>
    <xdr:ext cx="405111" cy="259045"/>
    <xdr:sp macro="" textlink="">
      <xdr:nvSpPr>
        <xdr:cNvPr id="294" name="n_4mainValue【福祉施設】&#10;有形固定資産減価償却率"/>
        <xdr:cNvSpPr txBox="1"/>
      </xdr:nvSpPr>
      <xdr:spPr>
        <a:xfrm>
          <a:off x="927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18" name="直線コネクタ 317"/>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9"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0" name="直線コネクタ 319"/>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21"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22" name="直線コネクタ 321"/>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23" name="【福祉施設】&#10;一人当たり面積平均値テキスト"/>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24" name="フローチャート: 判断 323"/>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25" name="フローチャート: 判断 324"/>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26" name="フローチャート: 判断 325"/>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27" name="フローチャート: 判断 326"/>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28" name="フローチャート: 判断 327"/>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151130</xdr:rowOff>
    </xdr:from>
    <xdr:to>
      <xdr:col>55</xdr:col>
      <xdr:colOff>50800</xdr:colOff>
      <xdr:row>85</xdr:row>
      <xdr:rowOff>81280</xdr:rowOff>
    </xdr:to>
    <xdr:sp macro="" textlink="">
      <xdr:nvSpPr>
        <xdr:cNvPr id="334" name="楕円 333"/>
        <xdr:cNvSpPr/>
      </xdr:nvSpPr>
      <xdr:spPr>
        <a:xfrm>
          <a:off x="10426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129557</xdr:rowOff>
    </xdr:from>
    <xdr:ext cx="469744" cy="259045"/>
    <xdr:sp macro="" textlink="">
      <xdr:nvSpPr>
        <xdr:cNvPr id="335" name="【福祉施設】&#10;一人当たり面積該当値テキスト"/>
        <xdr:cNvSpPr txBox="1"/>
      </xdr:nvSpPr>
      <xdr:spPr>
        <a:xfrm>
          <a:off x="10515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336" name="楕円 335"/>
        <xdr:cNvSpPr/>
      </xdr:nvSpPr>
      <xdr:spPr>
        <a:xfrm>
          <a:off x="958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30480</xdr:rowOff>
    </xdr:from>
    <xdr:to>
      <xdr:col>55</xdr:col>
      <xdr:colOff>0</xdr:colOff>
      <xdr:row>85</xdr:row>
      <xdr:rowOff>32386</xdr:rowOff>
    </xdr:to>
    <xdr:cxnSp macro="">
      <xdr:nvCxnSpPr>
        <xdr:cNvPr id="337" name="直線コネクタ 336"/>
        <xdr:cNvCxnSpPr/>
      </xdr:nvCxnSpPr>
      <xdr:spPr>
        <a:xfrm flipV="1">
          <a:off x="9639300" y="146037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33020</xdr:rowOff>
    </xdr:from>
    <xdr:to>
      <xdr:col>41</xdr:col>
      <xdr:colOff>101600</xdr:colOff>
      <xdr:row>81</xdr:row>
      <xdr:rowOff>134620</xdr:rowOff>
    </xdr:to>
    <xdr:sp macro="" textlink="">
      <xdr:nvSpPr>
        <xdr:cNvPr id="338" name="楕円 337"/>
        <xdr:cNvSpPr/>
      </xdr:nvSpPr>
      <xdr:spPr>
        <a:xfrm>
          <a:off x="781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109220</xdr:rowOff>
    </xdr:from>
    <xdr:to>
      <xdr:col>36</xdr:col>
      <xdr:colOff>165100</xdr:colOff>
      <xdr:row>83</xdr:row>
      <xdr:rowOff>39370</xdr:rowOff>
    </xdr:to>
    <xdr:sp macro="" textlink="">
      <xdr:nvSpPr>
        <xdr:cNvPr id="339" name="楕円 338"/>
        <xdr:cNvSpPr/>
      </xdr:nvSpPr>
      <xdr:spPr>
        <a:xfrm>
          <a:off x="692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83820</xdr:rowOff>
    </xdr:from>
    <xdr:to>
      <xdr:col>41</xdr:col>
      <xdr:colOff>50800</xdr:colOff>
      <xdr:row>82</xdr:row>
      <xdr:rowOff>160020</xdr:rowOff>
    </xdr:to>
    <xdr:cxnSp macro="">
      <xdr:nvCxnSpPr>
        <xdr:cNvPr id="340" name="直線コネクタ 339"/>
        <xdr:cNvCxnSpPr/>
      </xdr:nvCxnSpPr>
      <xdr:spPr>
        <a:xfrm flipV="1">
          <a:off x="6972300" y="1397127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41"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42"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110507</xdr:rowOff>
    </xdr:from>
    <xdr:ext cx="469744" cy="259045"/>
    <xdr:sp macro="" textlink="">
      <xdr:nvSpPr>
        <xdr:cNvPr id="343" name="n_3aveValue【福祉施設】&#10;一人当たり面積"/>
        <xdr:cNvSpPr txBox="1"/>
      </xdr:nvSpPr>
      <xdr:spPr>
        <a:xfrm>
          <a:off x="7626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146702</xdr:rowOff>
    </xdr:from>
    <xdr:ext cx="469744" cy="259045"/>
    <xdr:sp macro="" textlink="">
      <xdr:nvSpPr>
        <xdr:cNvPr id="344" name="n_4aveValue【福祉施設】&#10;一人当たり面積"/>
        <xdr:cNvSpPr txBox="1"/>
      </xdr:nvSpPr>
      <xdr:spPr>
        <a:xfrm>
          <a:off x="6737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345" name="n_1mainValue【福祉施設】&#10;一人当たり面積"/>
        <xdr:cNvSpPr txBox="1"/>
      </xdr:nvSpPr>
      <xdr:spPr>
        <a:xfrm>
          <a:off x="9391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151147</xdr:rowOff>
    </xdr:from>
    <xdr:ext cx="469744" cy="259045"/>
    <xdr:sp macro="" textlink="">
      <xdr:nvSpPr>
        <xdr:cNvPr id="346" name="n_3mainValue【福祉施設】&#10;一人当たり面積"/>
        <xdr:cNvSpPr txBox="1"/>
      </xdr:nvSpPr>
      <xdr:spPr>
        <a:xfrm>
          <a:off x="76264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55897</xdr:rowOff>
    </xdr:from>
    <xdr:ext cx="469744" cy="259045"/>
    <xdr:sp macro="" textlink="">
      <xdr:nvSpPr>
        <xdr:cNvPr id="347" name="n_4mainValue【福祉施設】&#10;一人当たり面積"/>
        <xdr:cNvSpPr txBox="1"/>
      </xdr:nvSpPr>
      <xdr:spPr>
        <a:xfrm>
          <a:off x="6737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0" name="テキスト ボックス 35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72" name="直線コネクタ 371"/>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73"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74" name="直線コネクタ 373"/>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75"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76" name="直線コネクタ 375"/>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377" name="【市民会館】&#10;有形固定資産減価償却率平均値テキスト"/>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78" name="フローチャート: 判断 377"/>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79" name="フローチャート: 判断 378"/>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80" name="フローチャート: 判断 379"/>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81" name="フローチャート: 判断 380"/>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82" name="フローチャート: 判断 381"/>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31114</xdr:rowOff>
    </xdr:from>
    <xdr:to>
      <xdr:col>24</xdr:col>
      <xdr:colOff>114300</xdr:colOff>
      <xdr:row>106</xdr:row>
      <xdr:rowOff>132714</xdr:rowOff>
    </xdr:to>
    <xdr:sp macro="" textlink="">
      <xdr:nvSpPr>
        <xdr:cNvPr id="388" name="楕円 387"/>
        <xdr:cNvSpPr/>
      </xdr:nvSpPr>
      <xdr:spPr>
        <a:xfrm>
          <a:off x="4584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9541</xdr:rowOff>
    </xdr:from>
    <xdr:ext cx="405111" cy="259045"/>
    <xdr:sp macro="" textlink="">
      <xdr:nvSpPr>
        <xdr:cNvPr id="389" name="【市民会館】&#10;有形固定資産減価償却率該当値テキスト"/>
        <xdr:cNvSpPr txBox="1"/>
      </xdr:nvSpPr>
      <xdr:spPr>
        <a:xfrm>
          <a:off x="4673600"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390" name="楕円 389"/>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81914</xdr:rowOff>
    </xdr:to>
    <xdr:cxnSp macro="">
      <xdr:nvCxnSpPr>
        <xdr:cNvPr id="391" name="直線コネクタ 390"/>
        <xdr:cNvCxnSpPr/>
      </xdr:nvCxnSpPr>
      <xdr:spPr>
        <a:xfrm>
          <a:off x="3797300" y="1820418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392"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93"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394"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395"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396"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7" name="直線コネクタ 4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8" name="テキスト ボックス 40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9" name="直線コネクタ 4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0" name="テキスト ボックス 40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1" name="直線コネクタ 4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2" name="テキスト ボックス 41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3" name="直線コネクタ 4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4" name="テキスト ボックス 41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5" name="直線コネクタ 4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6" name="テキスト ボックス 41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7" name="直線コネクタ 4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8" name="テキスト ボックス 41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22" name="直線コネクタ 421"/>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23"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24" name="直線コネクタ 423"/>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25"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26" name="直線コネクタ 425"/>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27" name="【市民会館】&#10;一人当たり面積平均値テキスト"/>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28" name="フローチャート: 判断 427"/>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29" name="フローチャート: 判断 428"/>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30" name="フローチャート: 判断 429"/>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31" name="フローチャート: 判断 430"/>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32" name="フローチャート: 判断 431"/>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123371</xdr:rowOff>
    </xdr:from>
    <xdr:to>
      <xdr:col>55</xdr:col>
      <xdr:colOff>50800</xdr:colOff>
      <xdr:row>109</xdr:row>
      <xdr:rowOff>53521</xdr:rowOff>
    </xdr:to>
    <xdr:sp macro="" textlink="">
      <xdr:nvSpPr>
        <xdr:cNvPr id="438" name="楕円 437"/>
        <xdr:cNvSpPr/>
      </xdr:nvSpPr>
      <xdr:spPr>
        <a:xfrm>
          <a:off x="10426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38298</xdr:rowOff>
    </xdr:from>
    <xdr:ext cx="469744" cy="259045"/>
    <xdr:sp macro="" textlink="">
      <xdr:nvSpPr>
        <xdr:cNvPr id="439" name="【市民会館】&#10;一人当たり面積該当値テキスト"/>
        <xdr:cNvSpPr txBox="1"/>
      </xdr:nvSpPr>
      <xdr:spPr>
        <a:xfrm>
          <a:off x="10515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123371</xdr:rowOff>
    </xdr:from>
    <xdr:to>
      <xdr:col>50</xdr:col>
      <xdr:colOff>165100</xdr:colOff>
      <xdr:row>109</xdr:row>
      <xdr:rowOff>53521</xdr:rowOff>
    </xdr:to>
    <xdr:sp macro="" textlink="">
      <xdr:nvSpPr>
        <xdr:cNvPr id="440" name="楕円 439"/>
        <xdr:cNvSpPr/>
      </xdr:nvSpPr>
      <xdr:spPr>
        <a:xfrm>
          <a:off x="9588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2721</xdr:rowOff>
    </xdr:from>
    <xdr:to>
      <xdr:col>55</xdr:col>
      <xdr:colOff>0</xdr:colOff>
      <xdr:row>109</xdr:row>
      <xdr:rowOff>2721</xdr:rowOff>
    </xdr:to>
    <xdr:cxnSp macro="">
      <xdr:nvCxnSpPr>
        <xdr:cNvPr id="441" name="直線コネクタ 440"/>
        <xdr:cNvCxnSpPr/>
      </xdr:nvCxnSpPr>
      <xdr:spPr>
        <a:xfrm>
          <a:off x="9639300" y="1869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42" name="n_1aveValue【市民会館】&#10;一人当たり面積"/>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43"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44"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45"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44648</xdr:rowOff>
    </xdr:from>
    <xdr:ext cx="469744" cy="259045"/>
    <xdr:sp macro="" textlink="">
      <xdr:nvSpPr>
        <xdr:cNvPr id="446" name="n_1mainValue【市民会館】&#10;一人当たり面積"/>
        <xdr:cNvSpPr txBox="1"/>
      </xdr:nvSpPr>
      <xdr:spPr>
        <a:xfrm>
          <a:off x="9391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9" name="テキスト ボックス 48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0" name="直線コネクタ 4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91" name="テキスト ボックス 49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2" name="直線コネクタ 4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3" name="テキスト ボックス 4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4" name="直線コネクタ 4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5" name="テキスト ボックス 4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6" name="直線コネクタ 4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7" name="テキスト ボックス 4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8" name="直線コネクタ 4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9" name="テキスト ボックス 49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01" name="テキスト ボックス 50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03" name="直線コネクタ 502"/>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04"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05" name="直線コネクタ 504"/>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06"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07" name="直線コネクタ 506"/>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508"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09" name="フローチャート: 判断 508"/>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10" name="フローチャート: 判断 509"/>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11" name="フローチャート: 判断 510"/>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512" name="フローチャート: 判断 511"/>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13" name="フローチャート: 判断 512"/>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120650</xdr:rowOff>
    </xdr:from>
    <xdr:to>
      <xdr:col>85</xdr:col>
      <xdr:colOff>177800</xdr:colOff>
      <xdr:row>82</xdr:row>
      <xdr:rowOff>50800</xdr:rowOff>
    </xdr:to>
    <xdr:sp macro="" textlink="">
      <xdr:nvSpPr>
        <xdr:cNvPr id="519" name="楕円 518"/>
        <xdr:cNvSpPr/>
      </xdr:nvSpPr>
      <xdr:spPr>
        <a:xfrm>
          <a:off x="16268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143527</xdr:rowOff>
    </xdr:from>
    <xdr:ext cx="405111" cy="259045"/>
    <xdr:sp macro="" textlink="">
      <xdr:nvSpPr>
        <xdr:cNvPr id="520" name="【消防施設】&#10;有形固定資産減価償却率該当値テキスト"/>
        <xdr:cNvSpPr txBox="1"/>
      </xdr:nvSpPr>
      <xdr:spPr>
        <a:xfrm>
          <a:off x="16357600"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521" name="楕円 520"/>
        <xdr:cNvSpPr/>
      </xdr:nvSpPr>
      <xdr:spPr>
        <a:xfrm>
          <a:off x="1543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82</xdr:row>
      <xdr:rowOff>0</xdr:rowOff>
    </xdr:to>
    <xdr:cxnSp macro="">
      <xdr:nvCxnSpPr>
        <xdr:cNvPr id="522" name="直線コネクタ 521"/>
        <xdr:cNvCxnSpPr/>
      </xdr:nvCxnSpPr>
      <xdr:spPr>
        <a:xfrm>
          <a:off x="15481300" y="1402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523"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24"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525"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26"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3827</xdr:rowOff>
    </xdr:from>
    <xdr:ext cx="405111" cy="259045"/>
    <xdr:sp macro="" textlink="">
      <xdr:nvSpPr>
        <xdr:cNvPr id="527" name="n_1mainValue【消防施設】&#10;有形固定資産減価償却率"/>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51" name="直線コネクタ 550"/>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52"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53" name="直線コネクタ 55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54"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55" name="直線コネクタ 554"/>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56"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57" name="フローチャート: 判断 556"/>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58" name="フローチャート: 判断 557"/>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59" name="フローチャート: 判断 558"/>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60" name="フローチャート: 判断 559"/>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561" name="フローチャート: 判断 560"/>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567" name="楕円 566"/>
        <xdr:cNvSpPr/>
      </xdr:nvSpPr>
      <xdr:spPr>
        <a:xfrm>
          <a:off x="22110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114316</xdr:rowOff>
    </xdr:from>
    <xdr:ext cx="469744" cy="259045"/>
    <xdr:sp macro="" textlink="">
      <xdr:nvSpPr>
        <xdr:cNvPr id="568" name="【消防施設】&#10;一人当たり面積該当値テキスト"/>
        <xdr:cNvSpPr txBox="1"/>
      </xdr:nvSpPr>
      <xdr:spPr>
        <a:xfrm>
          <a:off x="22199600"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135889</xdr:rowOff>
    </xdr:from>
    <xdr:to>
      <xdr:col>112</xdr:col>
      <xdr:colOff>38100</xdr:colOff>
      <xdr:row>85</xdr:row>
      <xdr:rowOff>66039</xdr:rowOff>
    </xdr:to>
    <xdr:sp macro="" textlink="">
      <xdr:nvSpPr>
        <xdr:cNvPr id="569" name="楕円 568"/>
        <xdr:cNvSpPr/>
      </xdr:nvSpPr>
      <xdr:spPr>
        <a:xfrm>
          <a:off x="2127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15239</xdr:rowOff>
    </xdr:from>
    <xdr:to>
      <xdr:col>116</xdr:col>
      <xdr:colOff>63500</xdr:colOff>
      <xdr:row>85</xdr:row>
      <xdr:rowOff>15239</xdr:rowOff>
    </xdr:to>
    <xdr:cxnSp macro="">
      <xdr:nvCxnSpPr>
        <xdr:cNvPr id="570" name="直線コネクタ 569"/>
        <xdr:cNvCxnSpPr/>
      </xdr:nvCxnSpPr>
      <xdr:spPr>
        <a:xfrm>
          <a:off x="21323300" y="1458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571"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72"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73"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574"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57166</xdr:rowOff>
    </xdr:from>
    <xdr:ext cx="469744" cy="259045"/>
    <xdr:sp macro="" textlink="">
      <xdr:nvSpPr>
        <xdr:cNvPr id="575" name="n_1mainValue【消防施設】&#10;一人当たり面積"/>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6" name="テキスト ボックス 58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7" name="直線コネクタ 5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8" name="テキスト ボックス 58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9" name="直線コネクタ 5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0" name="テキスト ボックス 5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1" name="直線コネクタ 5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2" name="テキスト ボックス 5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3" name="直線コネクタ 5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4" name="テキスト ボックス 5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5" name="直線コネクタ 5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6" name="テキスト ボックス 5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7" name="直線コネクタ 5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8" name="テキスト ボックス 59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01" name="直線コネクタ 600"/>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02"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03" name="直線コネクタ 602"/>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04"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05" name="直線コネクタ 604"/>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606"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07" name="フローチャート: 判断 606"/>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08" name="フローチャート: 判断 607"/>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09" name="フローチャート: 判断 608"/>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10" name="フローチャート: 判断 609"/>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11" name="フローチャート: 判断 610"/>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617" name="楕円 616"/>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618" name="【庁舎】&#10;有形固定資産減価償却率該当値テキスト"/>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129902</xdr:rowOff>
    </xdr:from>
    <xdr:to>
      <xdr:col>81</xdr:col>
      <xdr:colOff>101600</xdr:colOff>
      <xdr:row>105</xdr:row>
      <xdr:rowOff>60052</xdr:rowOff>
    </xdr:to>
    <xdr:sp macro="" textlink="">
      <xdr:nvSpPr>
        <xdr:cNvPr id="619" name="楕円 618"/>
        <xdr:cNvSpPr/>
      </xdr:nvSpPr>
      <xdr:spPr>
        <a:xfrm>
          <a:off x="15430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xdr:rowOff>
    </xdr:from>
    <xdr:to>
      <xdr:col>85</xdr:col>
      <xdr:colOff>127000</xdr:colOff>
      <xdr:row>105</xdr:row>
      <xdr:rowOff>45176</xdr:rowOff>
    </xdr:to>
    <xdr:cxnSp macro="">
      <xdr:nvCxnSpPr>
        <xdr:cNvPr id="620" name="直線コネクタ 619"/>
        <xdr:cNvCxnSpPr/>
      </xdr:nvCxnSpPr>
      <xdr:spPr>
        <a:xfrm>
          <a:off x="15481300" y="180115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21" name="楕円 620"/>
        <xdr:cNvSpPr/>
      </xdr:nvSpPr>
      <xdr:spPr>
        <a:xfrm>
          <a:off x="1365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61323</xdr:rowOff>
    </xdr:from>
    <xdr:to>
      <xdr:col>67</xdr:col>
      <xdr:colOff>101600</xdr:colOff>
      <xdr:row>104</xdr:row>
      <xdr:rowOff>162923</xdr:rowOff>
    </xdr:to>
    <xdr:sp macro="" textlink="">
      <xdr:nvSpPr>
        <xdr:cNvPr id="622" name="楕円 621"/>
        <xdr:cNvSpPr/>
      </xdr:nvSpPr>
      <xdr:spPr>
        <a:xfrm>
          <a:off x="1276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112123</xdr:rowOff>
    </xdr:from>
    <xdr:to>
      <xdr:col>71</xdr:col>
      <xdr:colOff>177800</xdr:colOff>
      <xdr:row>104</xdr:row>
      <xdr:rowOff>134982</xdr:rowOff>
    </xdr:to>
    <xdr:cxnSp macro="">
      <xdr:nvCxnSpPr>
        <xdr:cNvPr id="623" name="直線コネクタ 622"/>
        <xdr:cNvCxnSpPr/>
      </xdr:nvCxnSpPr>
      <xdr:spPr>
        <a:xfrm>
          <a:off x="12814300" y="179429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24"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25"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26"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27"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51179</xdr:rowOff>
    </xdr:from>
    <xdr:ext cx="405111" cy="259045"/>
    <xdr:sp macro="" textlink="">
      <xdr:nvSpPr>
        <xdr:cNvPr id="628" name="n_1mainValue【庁舎】&#10;有形固定資産減価償却率"/>
        <xdr:cNvSpPr txBox="1"/>
      </xdr:nvSpPr>
      <xdr:spPr>
        <a:xfrm>
          <a:off x="152660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629" name="n_3main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8000</xdr:rowOff>
    </xdr:from>
    <xdr:ext cx="405111" cy="259045"/>
    <xdr:sp macro="" textlink="">
      <xdr:nvSpPr>
        <xdr:cNvPr id="630" name="n_4mainValue【庁舎】&#10;有形固定資産減価償却率"/>
        <xdr:cNvSpPr txBox="1"/>
      </xdr:nvSpPr>
      <xdr:spPr>
        <a:xfrm>
          <a:off x="12611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54" name="直線コネクタ 653"/>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55"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56" name="直線コネクタ 655"/>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57"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58" name="直線コネクタ 657"/>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59"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60" name="フローチャート: 判断 659"/>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61" name="フローチャート: 判断 660"/>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62" name="フローチャート: 判断 661"/>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63" name="フローチャート: 判断 662"/>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664" name="フローチャート: 判断 663"/>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xdr:rowOff>
    </xdr:from>
    <xdr:to>
      <xdr:col>116</xdr:col>
      <xdr:colOff>114300</xdr:colOff>
      <xdr:row>106</xdr:row>
      <xdr:rowOff>106045</xdr:rowOff>
    </xdr:to>
    <xdr:sp macro="" textlink="">
      <xdr:nvSpPr>
        <xdr:cNvPr id="670" name="楕円 669"/>
        <xdr:cNvSpPr/>
      </xdr:nvSpPr>
      <xdr:spPr>
        <a:xfrm>
          <a:off x="22110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154322</xdr:rowOff>
    </xdr:from>
    <xdr:ext cx="469744" cy="259045"/>
    <xdr:sp macro="" textlink="">
      <xdr:nvSpPr>
        <xdr:cNvPr id="671" name="【庁舎】&#10;一人当たり面積該当値テキスト"/>
        <xdr:cNvSpPr txBox="1"/>
      </xdr:nvSpPr>
      <xdr:spPr>
        <a:xfrm>
          <a:off x="22199600" y="1815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xdr:rowOff>
    </xdr:from>
    <xdr:to>
      <xdr:col>112</xdr:col>
      <xdr:colOff>38100</xdr:colOff>
      <xdr:row>106</xdr:row>
      <xdr:rowOff>109855</xdr:rowOff>
    </xdr:to>
    <xdr:sp macro="" textlink="">
      <xdr:nvSpPr>
        <xdr:cNvPr id="672" name="楕円 671"/>
        <xdr:cNvSpPr/>
      </xdr:nvSpPr>
      <xdr:spPr>
        <a:xfrm>
          <a:off x="21272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55245</xdr:rowOff>
    </xdr:from>
    <xdr:to>
      <xdr:col>116</xdr:col>
      <xdr:colOff>63500</xdr:colOff>
      <xdr:row>106</xdr:row>
      <xdr:rowOff>59055</xdr:rowOff>
    </xdr:to>
    <xdr:cxnSp macro="">
      <xdr:nvCxnSpPr>
        <xdr:cNvPr id="673" name="直線コネクタ 672"/>
        <xdr:cNvCxnSpPr/>
      </xdr:nvCxnSpPr>
      <xdr:spPr>
        <a:xfrm flipV="1">
          <a:off x="21323300" y="182289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103505</xdr:rowOff>
    </xdr:from>
    <xdr:to>
      <xdr:col>102</xdr:col>
      <xdr:colOff>165100</xdr:colOff>
      <xdr:row>104</xdr:row>
      <xdr:rowOff>33655</xdr:rowOff>
    </xdr:to>
    <xdr:sp macro="" textlink="">
      <xdr:nvSpPr>
        <xdr:cNvPr id="674" name="楕円 673"/>
        <xdr:cNvSpPr/>
      </xdr:nvSpPr>
      <xdr:spPr>
        <a:xfrm>
          <a:off x="19494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27305</xdr:rowOff>
    </xdr:from>
    <xdr:to>
      <xdr:col>98</xdr:col>
      <xdr:colOff>38100</xdr:colOff>
      <xdr:row>103</xdr:row>
      <xdr:rowOff>128905</xdr:rowOff>
    </xdr:to>
    <xdr:sp macro="" textlink="">
      <xdr:nvSpPr>
        <xdr:cNvPr id="675" name="楕円 674"/>
        <xdr:cNvSpPr/>
      </xdr:nvSpPr>
      <xdr:spPr>
        <a:xfrm>
          <a:off x="18605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78105</xdr:rowOff>
    </xdr:from>
    <xdr:to>
      <xdr:col>102</xdr:col>
      <xdr:colOff>114300</xdr:colOff>
      <xdr:row>103</xdr:row>
      <xdr:rowOff>154305</xdr:rowOff>
    </xdr:to>
    <xdr:cxnSp macro="">
      <xdr:nvCxnSpPr>
        <xdr:cNvPr id="676" name="直線コネクタ 675"/>
        <xdr:cNvCxnSpPr/>
      </xdr:nvCxnSpPr>
      <xdr:spPr>
        <a:xfrm>
          <a:off x="18656300" y="1773745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677"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78"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679" name="n_3aveValue【庁舎】&#10;一人当たり面積"/>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680"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100982</xdr:rowOff>
    </xdr:from>
    <xdr:ext cx="469744" cy="259045"/>
    <xdr:sp macro="" textlink="">
      <xdr:nvSpPr>
        <xdr:cNvPr id="681" name="n_1mainValue【庁舎】&#10;一人当たり面積"/>
        <xdr:cNvSpPr txBox="1"/>
      </xdr:nvSpPr>
      <xdr:spPr>
        <a:xfrm>
          <a:off x="210757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50182</xdr:rowOff>
    </xdr:from>
    <xdr:ext cx="469744" cy="259045"/>
    <xdr:sp macro="" textlink="">
      <xdr:nvSpPr>
        <xdr:cNvPr id="682" name="n_3mainValue【庁舎】&#10;一人当たり面積"/>
        <xdr:cNvSpPr txBox="1"/>
      </xdr:nvSpPr>
      <xdr:spPr>
        <a:xfrm>
          <a:off x="1931042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145432</xdr:rowOff>
    </xdr:from>
    <xdr:ext cx="469744" cy="259045"/>
    <xdr:sp macro="" textlink="">
      <xdr:nvSpPr>
        <xdr:cNvPr id="683" name="n_4mainValue【庁舎】&#10;一人当たり面積"/>
        <xdr:cNvSpPr txBox="1"/>
      </xdr:nvSpPr>
      <xdr:spPr>
        <a:xfrm>
          <a:off x="18421427" y="174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有形固定資産減価償却率・一人当たりの面積が類似団体平均を上回っている項目もある。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今後も公共施設等総合管理計画などに基づき施設の適切なマネジメントに努める。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10,239
10,197
68.50
6,356,053
6,146,518
171,599
3,354,250
5,461,040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大規模な宅地造成・分譲が完売し、人口は自然増減、社会増減により微減傾向にある。</a:t>
          </a:r>
        </a:p>
        <a:p>
          <a:r>
            <a:rPr kumimoji="1" lang="ja-JP" altLang="en-US" sz="1300">
              <a:latin typeface="ＭＳ Ｐゴシック" panose="020B0600070205080204" pitchFamily="50" charset="-128"/>
              <a:ea typeface="ＭＳ Ｐゴシック" panose="020B0600070205080204" pitchFamily="50" charset="-128"/>
            </a:rPr>
            <a:t>　自主財源である住民税等は前年に比べ増加しているが、類似団体平均を下回っている。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今後も収納対策室での滞納処分、強制執行など税・料の徴収強化を図り、歳入の確保に努めていく。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公債費償還額の減少など義務的経費の削減を一層行っていることから、類似団体平均を下回っている。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今後においても事務事業の見直しや事務の効率化を図り経常経費の削減に努めていく。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115358</xdr:rowOff>
    </xdr:from>
    <xdr:to>
      <xdr:col>23</xdr:col>
      <xdr:colOff>133350</xdr:colOff>
      <xdr:row>62</xdr:row>
      <xdr:rowOff>44450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7380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153035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743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96731</xdr:rowOff>
    </xdr:from>
    <xdr:to>
      <xdr:col>15</xdr:col>
      <xdr:colOff>82550</xdr:colOff>
      <xdr:row>62</xdr:row>
      <xdr:rowOff>153035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266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62</xdr:row>
      <xdr:rowOff>96731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82394"/>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64558</xdr:rowOff>
    </xdr:from>
    <xdr:to>
      <xdr:col>23</xdr:col>
      <xdr:colOff>184150</xdr:colOff>
      <xdr:row>61</xdr:row>
      <xdr:rowOff>166158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81085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17162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45931</xdr:rowOff>
    </xdr:from>
    <xdr:to>
      <xdr:col>11</xdr:col>
      <xdr:colOff>82550</xdr:colOff>
      <xdr:row>62</xdr:row>
      <xdr:rowOff>147531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132308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除排雪などの維持補修費に係る経費が要因で類似団体平均を上回っている。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人当たりの職員数は類似団体平均と比較しても若干高い傾向にあるが、事務事業の効率化を図り適正な定員管理に努めている。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140864</xdr:rowOff>
    </xdr:from>
    <xdr:to>
      <xdr:col>23</xdr:col>
      <xdr:colOff>133350</xdr:colOff>
      <xdr:row>83</xdr:row>
      <xdr:rowOff>6600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99764"/>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140864</xdr:rowOff>
    </xdr:from>
    <xdr:to>
      <xdr:col>19</xdr:col>
      <xdr:colOff>133350</xdr:colOff>
      <xdr:row>82</xdr:row>
      <xdr:rowOff>142948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99764"/>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92480</xdr:rowOff>
    </xdr:from>
    <xdr:to>
      <xdr:col>15</xdr:col>
      <xdr:colOff>82550</xdr:colOff>
      <xdr:row>82</xdr:row>
      <xdr:rowOff>142948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51380"/>
          <a:ext cx="889000" cy="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69886</xdr:rowOff>
    </xdr:from>
    <xdr:to>
      <xdr:col>11</xdr:col>
      <xdr:colOff>31750</xdr:colOff>
      <xdr:row>82</xdr:row>
      <xdr:rowOff>92480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28786"/>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127250</xdr:rowOff>
    </xdr:from>
    <xdr:to>
      <xdr:col>23</xdr:col>
      <xdr:colOff>184150</xdr:colOff>
      <xdr:row>83</xdr:row>
      <xdr:rowOff>57400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99327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90064</xdr:rowOff>
    </xdr:from>
    <xdr:to>
      <xdr:col>19</xdr:col>
      <xdr:colOff>184150</xdr:colOff>
      <xdr:row>83</xdr:row>
      <xdr:rowOff>20214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4991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3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92148</xdr:rowOff>
    </xdr:from>
    <xdr:to>
      <xdr:col>15</xdr:col>
      <xdr:colOff>133350</xdr:colOff>
      <xdr:row>83</xdr:row>
      <xdr:rowOff>22298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7075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41680</xdr:rowOff>
    </xdr:from>
    <xdr:to>
      <xdr:col>11</xdr:col>
      <xdr:colOff>82550</xdr:colOff>
      <xdr:row>82</xdr:row>
      <xdr:rowOff>143280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128057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19086</xdr:rowOff>
    </xdr:from>
    <xdr:to>
      <xdr:col>7</xdr:col>
      <xdr:colOff>31750</xdr:colOff>
      <xdr:row>82</xdr:row>
      <xdr:rowOff>120686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105463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給与制度は国に準じているものの、本町では給与の独自削減は実施していないことが類似団体平均を上回っている要因と考える。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57452</xdr:rowOff>
    </xdr:from>
    <xdr:to>
      <xdr:col>81</xdr:col>
      <xdr:colOff>44450</xdr:colOff>
      <xdr:row>88</xdr:row>
      <xdr:rowOff>126395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450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57452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4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125488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1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75595</xdr:rowOff>
    </xdr:from>
    <xdr:to>
      <xdr:col>81</xdr:col>
      <xdr:colOff>95250</xdr:colOff>
      <xdr:row>89</xdr:row>
      <xdr:rowOff>5745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47672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6652</xdr:rowOff>
    </xdr:from>
    <xdr:to>
      <xdr:col>77</xdr:col>
      <xdr:colOff>95250</xdr:colOff>
      <xdr:row>88</xdr:row>
      <xdr:rowOff>108252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93029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8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平成初期から人口急増期の行政需要に対応するため、所要の職員数を確保した。</a:t>
          </a:r>
        </a:p>
        <a:p>
          <a:r>
            <a:rPr kumimoji="1" lang="ja-JP" altLang="en-US" sz="1300">
              <a:latin typeface="ＭＳ Ｐゴシック" panose="020B0600070205080204" pitchFamily="50" charset="-128"/>
              <a:ea typeface="ＭＳ Ｐゴシック" panose="020B0600070205080204" pitchFamily="50" charset="-128"/>
            </a:rPr>
            <a:t>　その後、定員適正化計画及び平成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％の人員削減を目標とした集中改革プランに沿い、職員数を削減してきたところである。</a:t>
          </a:r>
        </a:p>
        <a:p>
          <a:r>
            <a:rPr kumimoji="1" lang="ja-JP" altLang="en-US" sz="1300">
              <a:latin typeface="ＭＳ Ｐゴシック" panose="020B0600070205080204" pitchFamily="50" charset="-128"/>
              <a:ea typeface="ＭＳ Ｐゴシック" panose="020B0600070205080204" pitchFamily="50" charset="-128"/>
            </a:rPr>
            <a:t>　現在、類似団体平均を若干上回っているが、今後においても事務の効率化を図りながら適正な職員数を維持していく。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159918</xdr:rowOff>
    </xdr:from>
    <xdr:to>
      <xdr:col>81</xdr:col>
      <xdr:colOff>44450</xdr:colOff>
      <xdr:row>62</xdr:row>
      <xdr:rowOff>6807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8368"/>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156540</xdr:rowOff>
    </xdr:from>
    <xdr:to>
      <xdr:col>77</xdr:col>
      <xdr:colOff>44450</xdr:colOff>
      <xdr:row>61</xdr:row>
      <xdr:rowOff>159918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14990"/>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150749</xdr:rowOff>
    </xdr:from>
    <xdr:to>
      <xdr:col>72</xdr:col>
      <xdr:colOff>203200</xdr:colOff>
      <xdr:row>61</xdr:row>
      <xdr:rowOff>156540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0919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150749</xdr:rowOff>
    </xdr:from>
    <xdr:to>
      <xdr:col>68</xdr:col>
      <xdr:colOff>152400</xdr:colOff>
      <xdr:row>61</xdr:row>
      <xdr:rowOff>151714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091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127457</xdr:rowOff>
    </xdr:from>
    <xdr:to>
      <xdr:col>81</xdr:col>
      <xdr:colOff>95250</xdr:colOff>
      <xdr:row>62</xdr:row>
      <xdr:rowOff>57607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99534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5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109118</xdr:rowOff>
    </xdr:from>
    <xdr:to>
      <xdr:col>77</xdr:col>
      <xdr:colOff>95250</xdr:colOff>
      <xdr:row>62</xdr:row>
      <xdr:rowOff>39268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24045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105740</xdr:rowOff>
    </xdr:from>
    <xdr:to>
      <xdr:col>73</xdr:col>
      <xdr:colOff>44450</xdr:colOff>
      <xdr:row>62</xdr:row>
      <xdr:rowOff>35890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20667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5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99949</xdr:rowOff>
    </xdr:from>
    <xdr:to>
      <xdr:col>68</xdr:col>
      <xdr:colOff>203200</xdr:colOff>
      <xdr:row>62</xdr:row>
      <xdr:rowOff>30099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100914</xdr:rowOff>
    </xdr:from>
    <xdr:to>
      <xdr:col>64</xdr:col>
      <xdr:colOff>152400</xdr:colOff>
      <xdr:row>62</xdr:row>
      <xdr:rowOff>31064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15841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急速なインフラ整備のため多額の地方債発行時期（平成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年）が集中し、その公債費償還額のピークが平成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年度となったことから実質公債費比率の高い時期が続いていたが、年々減少傾向にある。</a:t>
          </a:r>
        </a:p>
        <a:p>
          <a:r>
            <a:rPr kumimoji="1" lang="ja-JP" altLang="en-US" sz="1300">
              <a:latin typeface="ＭＳ Ｐゴシック" panose="020B0600070205080204" pitchFamily="50" charset="-128"/>
              <a:ea typeface="ＭＳ Ｐゴシック" panose="020B0600070205080204" pitchFamily="50" charset="-128"/>
            </a:rPr>
            <a:t>　今後、庁舎建設費など大型事業により地方債発行が増加する見込みとなるが、年次平準化やその他事業に対する新規発行を抑制するなど、将来負担を見据えた財政健全化に努めていく。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97790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906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105833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113877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138006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1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近年の大型事業により地方債発行が多額となっており、地方債現在高が増加していることが将来負担比率の増加につながっている。</a:t>
          </a:r>
        </a:p>
        <a:p>
          <a:r>
            <a:rPr kumimoji="1" lang="ja-JP" altLang="en-US" sz="1300">
              <a:latin typeface="ＭＳ Ｐゴシック" panose="020B0600070205080204" pitchFamily="50" charset="-128"/>
              <a:ea typeface="ＭＳ Ｐゴシック" panose="020B0600070205080204" pitchFamily="50" charset="-128"/>
            </a:rPr>
            <a:t>　地方債発行事業の年度間平準化や地方債発行抑制に努め財政の健全化を図っていく。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10617</xdr:rowOff>
    </xdr:from>
    <xdr:to>
      <xdr:col>81</xdr:col>
      <xdr:colOff>44450</xdr:colOff>
      <xdr:row>15</xdr:row>
      <xdr:rowOff>17374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582367"/>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132842</xdr:rowOff>
    </xdr:from>
    <xdr:to>
      <xdr:col>77</xdr:col>
      <xdr:colOff>44450</xdr:colOff>
      <xdr:row>15</xdr:row>
      <xdr:rowOff>10617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533142"/>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132842</xdr:rowOff>
    </xdr:from>
    <xdr:to>
      <xdr:col>72</xdr:col>
      <xdr:colOff>203200</xdr:colOff>
      <xdr:row>15</xdr:row>
      <xdr:rowOff>11582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33142"/>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11582</xdr:rowOff>
    </xdr:from>
    <xdr:to>
      <xdr:col>68</xdr:col>
      <xdr:colOff>152400</xdr:colOff>
      <xdr:row>15</xdr:row>
      <xdr:rowOff>85903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83332"/>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138024</xdr:rowOff>
    </xdr:from>
    <xdr:to>
      <xdr:col>81</xdr:col>
      <xdr:colOff>95250</xdr:colOff>
      <xdr:row>15</xdr:row>
      <xdr:rowOff>68174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110101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1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131267</xdr:rowOff>
    </xdr:from>
    <xdr:to>
      <xdr:col>77</xdr:col>
      <xdr:colOff>95250</xdr:colOff>
      <xdr:row>15</xdr:row>
      <xdr:rowOff>61417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46194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1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168419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132232</xdr:rowOff>
    </xdr:from>
    <xdr:to>
      <xdr:col>68</xdr:col>
      <xdr:colOff>203200</xdr:colOff>
      <xdr:row>15</xdr:row>
      <xdr:rowOff>62382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47159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35103</xdr:rowOff>
    </xdr:from>
    <xdr:to>
      <xdr:col>64</xdr:col>
      <xdr:colOff>152400</xdr:colOff>
      <xdr:row>15</xdr:row>
      <xdr:rowOff>136703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121480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9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10,239
10,197
68.50
6,356,053
6,146,518
171,599
3,354,250
5,461,040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類似団体平均と比較すると人件費に係る経常収支比率は高くなっており、人口１人当たりの決算額比較でも平均を上回っている。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049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5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147066</xdr:rowOff>
    </xdr:from>
    <xdr:to>
      <xdr:col>20</xdr:col>
      <xdr:colOff>38100</xdr:colOff>
      <xdr:row>38</xdr:row>
      <xdr:rowOff>77215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61993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経常収支比率は類似団体平均を下回っている。今後も事務事業の見直しや効率化、ペーパーレス化など運営コストの削減に努めていく。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9979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59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53521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81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53521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38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9979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類似団体平均と比較すると人口１人当たりの決算額、標準財政規模に対する決算額の比較については高い状態にあるが、全国市町村平均では低い状態である。</a:t>
          </a:r>
        </a:p>
        <a:p>
          <a:r>
            <a:rPr kumimoji="1" lang="ja-JP" altLang="en-US" sz="1300">
              <a:latin typeface="ＭＳ Ｐゴシック" panose="020B0600070205080204" pitchFamily="50" charset="-128"/>
              <a:ea typeface="ＭＳ Ｐゴシック" panose="020B0600070205080204" pitchFamily="50" charset="-128"/>
            </a:rPr>
            <a:t>　人口の増加に伴い、各種医療費・障がい者に対する扶助費や年少人口の割合が高いことから、子ども子育て支援制度に係る費用が増加傾向にあるためである。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101600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04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04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58</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1004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93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経常収支比率、決算額ともに類似団体平均を下回っている。これは、医療保険業務を広域連合（負担金）で行っていることが主な要因である。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115570</xdr:rowOff>
    </xdr:from>
    <xdr:to>
      <xdr:col>82</xdr:col>
      <xdr:colOff>107950</xdr:colOff>
      <xdr:row>54</xdr:row>
      <xdr:rowOff>155575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373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155575</xdr:rowOff>
    </xdr:from>
    <xdr:to>
      <xdr:col>78</xdr:col>
      <xdr:colOff>69850</xdr:colOff>
      <xdr:row>55</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413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132715</xdr:rowOff>
    </xdr:from>
    <xdr:to>
      <xdr:col>73</xdr:col>
      <xdr:colOff>180975</xdr:colOff>
      <xdr:row>55</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3910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132715</xdr:rowOff>
    </xdr:from>
    <xdr:to>
      <xdr:col>69</xdr:col>
      <xdr:colOff>92075</xdr:colOff>
      <xdr:row>54</xdr:row>
      <xdr:rowOff>132715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39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64770</xdr:rowOff>
    </xdr:from>
    <xdr:to>
      <xdr:col>82</xdr:col>
      <xdr:colOff>158750</xdr:colOff>
      <xdr:row>54</xdr:row>
      <xdr:rowOff>166370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144797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23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104775</xdr:rowOff>
    </xdr:from>
    <xdr:to>
      <xdr:col>78</xdr:col>
      <xdr:colOff>120650</xdr:colOff>
      <xdr:row>55</xdr:row>
      <xdr:rowOff>34925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45102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13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73677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81915</xdr:rowOff>
    </xdr:from>
    <xdr:to>
      <xdr:col>69</xdr:col>
      <xdr:colOff>142875</xdr:colOff>
      <xdr:row>55</xdr:row>
      <xdr:rowOff>12065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22242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10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81915</xdr:rowOff>
    </xdr:from>
    <xdr:to>
      <xdr:col>65</xdr:col>
      <xdr:colOff>53975</xdr:colOff>
      <xdr:row>55</xdr:row>
      <xdr:rowOff>12065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22242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10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サービス水準を確保しながら事務の効率化、コスト削減を図るため、隣接する町で一部事務組合を構成し、消防業務・清掃業務・葬斎業務を行っている。また、介護保険・国民健康保険・後期高齢者医療といった医療保険業務についても隣接する３町で構成する広域連合で事務を行っており、その負担金が補助費等の比率を高めている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131572</xdr:rowOff>
    </xdr:from>
    <xdr:to>
      <xdr:col>82</xdr:col>
      <xdr:colOff>107950</xdr:colOff>
      <xdr:row>39</xdr:row>
      <xdr:rowOff>14986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6466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131572</xdr:rowOff>
    </xdr:from>
    <xdr:to>
      <xdr:col>78</xdr:col>
      <xdr:colOff>69850</xdr:colOff>
      <xdr:row>39</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6466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42418</xdr:rowOff>
    </xdr:from>
    <xdr:to>
      <xdr:col>73</xdr:col>
      <xdr:colOff>180975</xdr:colOff>
      <xdr:row>39</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7289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42418</xdr:rowOff>
    </xdr:from>
    <xdr:to>
      <xdr:col>69</xdr:col>
      <xdr:colOff>92075</xdr:colOff>
      <xdr:row>39</xdr:row>
      <xdr:rowOff>56134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7289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163068</xdr:rowOff>
    </xdr:from>
    <xdr:to>
      <xdr:col>69</xdr:col>
      <xdr:colOff>142875</xdr:colOff>
      <xdr:row>39</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77995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xdr:rowOff>
    </xdr:from>
    <xdr:to>
      <xdr:col>65</xdr:col>
      <xdr:colOff>53975</xdr:colOff>
      <xdr:row>39</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91711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生活基盤整備のため、大型ハード事業を実施し地方債残高が増加したが、その償還額のピーク経過後は繰上償還を実施したことにより元利償還額は減少傾向にある。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124713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321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124713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147574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77</xdr:row>
      <xdr:rowOff>156718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経常収支比率は類似団体平均を下回っているものの、今後も事務事業の見直しや効率化を図り経常経費の削減に一層努めていく。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49276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29697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77</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30794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116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056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128341</xdr:rowOff>
    </xdr:from>
    <xdr:to>
      <xdr:col>29</xdr:col>
      <xdr:colOff>127000</xdr:colOff>
      <xdr:row>16</xdr:row>
      <xdr:rowOff>151811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9166"/>
          <a:ext cx="647700" cy="2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151811</xdr:rowOff>
    </xdr:from>
    <xdr:to>
      <xdr:col>26</xdr:col>
      <xdr:colOff>50800</xdr:colOff>
      <xdr:row>17</xdr:row>
      <xdr:rowOff>18286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2636"/>
          <a:ext cx="698500" cy="3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18286</xdr:rowOff>
    </xdr:from>
    <xdr:to>
      <xdr:col>22</xdr:col>
      <xdr:colOff>114300</xdr:colOff>
      <xdr:row>17</xdr:row>
      <xdr:rowOff>48491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0561"/>
          <a:ext cx="698500" cy="3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48491</xdr:rowOff>
    </xdr:from>
    <xdr:to>
      <xdr:col>18</xdr:col>
      <xdr:colOff>177800</xdr:colOff>
      <xdr:row>17</xdr:row>
      <xdr:rowOff>72776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10766"/>
          <a:ext cx="698500" cy="2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77541</xdr:rowOff>
    </xdr:from>
    <xdr:to>
      <xdr:col>29</xdr:col>
      <xdr:colOff>177800</xdr:colOff>
      <xdr:row>17</xdr:row>
      <xdr:rowOff>7691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94068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101011</xdr:rowOff>
    </xdr:from>
    <xdr:to>
      <xdr:col>26</xdr:col>
      <xdr:colOff>101600</xdr:colOff>
      <xdr:row>17</xdr:row>
      <xdr:rowOff>31161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41338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138936</xdr:rowOff>
    </xdr:from>
    <xdr:to>
      <xdr:col>22</xdr:col>
      <xdr:colOff>165100</xdr:colOff>
      <xdr:row>17</xdr:row>
      <xdr:rowOff>69086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79263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169141</xdr:rowOff>
    </xdr:from>
    <xdr:to>
      <xdr:col>19</xdr:col>
      <xdr:colOff>38100</xdr:colOff>
      <xdr:row>17</xdr:row>
      <xdr:rowOff>99291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9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109468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21976</xdr:rowOff>
    </xdr:from>
    <xdr:to>
      <xdr:col>15</xdr:col>
      <xdr:colOff>101600</xdr:colOff>
      <xdr:row>17</xdr:row>
      <xdr:rowOff>123576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133753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5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57620</xdr:rowOff>
    </xdr:from>
    <xdr:to>
      <xdr:col>29</xdr:col>
      <xdr:colOff>127000</xdr:colOff>
      <xdr:row>35</xdr:row>
      <xdr:rowOff>130791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67970"/>
          <a:ext cx="647700" cy="7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83433</xdr:rowOff>
    </xdr:from>
    <xdr:to>
      <xdr:col>26</xdr:col>
      <xdr:colOff>50800</xdr:colOff>
      <xdr:row>35</xdr:row>
      <xdr:rowOff>130791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93783"/>
          <a:ext cx="698500" cy="4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83433</xdr:rowOff>
    </xdr:from>
    <xdr:to>
      <xdr:col>22</xdr:col>
      <xdr:colOff>114300</xdr:colOff>
      <xdr:row>35</xdr:row>
      <xdr:rowOff>88138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93783"/>
          <a:ext cx="698500" cy="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88138</xdr:rowOff>
    </xdr:from>
    <xdr:to>
      <xdr:col>18</xdr:col>
      <xdr:colOff>177800</xdr:colOff>
      <xdr:row>35</xdr:row>
      <xdr:rowOff>122961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98488"/>
          <a:ext cx="698500" cy="3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6820</xdr:rowOff>
    </xdr:from>
    <xdr:to>
      <xdr:col>29</xdr:col>
      <xdr:colOff>177800</xdr:colOff>
      <xdr:row>35</xdr:row>
      <xdr:rowOff>108420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1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194797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6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79991</xdr:rowOff>
    </xdr:from>
    <xdr:to>
      <xdr:col>26</xdr:col>
      <xdr:colOff>101600</xdr:colOff>
      <xdr:row>35</xdr:row>
      <xdr:rowOff>181591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191768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5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32633</xdr:rowOff>
    </xdr:from>
    <xdr:to>
      <xdr:col>22</xdr:col>
      <xdr:colOff>165100</xdr:colOff>
      <xdr:row>35</xdr:row>
      <xdr:rowOff>134233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4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144410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1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37338</xdr:rowOff>
    </xdr:from>
    <xdr:to>
      <xdr:col>19</xdr:col>
      <xdr:colOff>38100</xdr:colOff>
      <xdr:row>35</xdr:row>
      <xdr:rowOff>138938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4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149115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72161</xdr:rowOff>
    </xdr:from>
    <xdr:to>
      <xdr:col>15</xdr:col>
      <xdr:colOff>101600</xdr:colOff>
      <xdr:row>35</xdr:row>
      <xdr:rowOff>173761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183938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10,239
10,197
68.50
6,356,053
6,146,518
171,599
3,354,250
5,461,040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137040</xdr:rowOff>
    </xdr:from>
    <xdr:to>
      <xdr:col>24</xdr:col>
      <xdr:colOff>63500</xdr:colOff>
      <xdr:row>36</xdr:row>
      <xdr:rowOff>138641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9240"/>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138641</xdr:rowOff>
    </xdr:from>
    <xdr:to>
      <xdr:col>19</xdr:col>
      <xdr:colOff>177800</xdr:colOff>
      <xdr:row>36</xdr:row>
      <xdr:rowOff>168069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0841"/>
          <a:ext cx="889000" cy="2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168069</xdr:rowOff>
    </xdr:from>
    <xdr:to>
      <xdr:col>15</xdr:col>
      <xdr:colOff>50800</xdr:colOff>
      <xdr:row>37</xdr:row>
      <xdr:rowOff>33607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0269"/>
          <a:ext cx="889000"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33607</xdr:rowOff>
    </xdr:from>
    <xdr:to>
      <xdr:col>10</xdr:col>
      <xdr:colOff>114300</xdr:colOff>
      <xdr:row>37</xdr:row>
      <xdr:rowOff>38522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7725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86240</xdr:rowOff>
    </xdr:from>
    <xdr:to>
      <xdr:col>24</xdr:col>
      <xdr:colOff>114300</xdr:colOff>
      <xdr:row>37</xdr:row>
      <xdr:rowOff>16390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109117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87841</xdr:rowOff>
    </xdr:from>
    <xdr:to>
      <xdr:col>20</xdr:col>
      <xdr:colOff>38100</xdr:colOff>
      <xdr:row>37</xdr:row>
      <xdr:rowOff>17991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34518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3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117269</xdr:rowOff>
    </xdr:from>
    <xdr:to>
      <xdr:col>15</xdr:col>
      <xdr:colOff>101600</xdr:colOff>
      <xdr:row>37</xdr:row>
      <xdr:rowOff>47419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63946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6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154257</xdr:rowOff>
    </xdr:from>
    <xdr:to>
      <xdr:col>10</xdr:col>
      <xdr:colOff>165100</xdr:colOff>
      <xdr:row>37</xdr:row>
      <xdr:rowOff>84407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100934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159172</xdr:rowOff>
    </xdr:from>
    <xdr:to>
      <xdr:col>6</xdr:col>
      <xdr:colOff>38100</xdr:colOff>
      <xdr:row>37</xdr:row>
      <xdr:rowOff>89322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105849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29163</xdr:rowOff>
    </xdr:from>
    <xdr:to>
      <xdr:col>24</xdr:col>
      <xdr:colOff>63500</xdr:colOff>
      <xdr:row>56</xdr:row>
      <xdr:rowOff>88955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30363"/>
          <a:ext cx="838200" cy="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80255</xdr:rowOff>
    </xdr:from>
    <xdr:to>
      <xdr:col>19</xdr:col>
      <xdr:colOff>177800</xdr:colOff>
      <xdr:row>56</xdr:row>
      <xdr:rowOff>88955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81455"/>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80255</xdr:rowOff>
    </xdr:from>
    <xdr:to>
      <xdr:col>15</xdr:col>
      <xdr:colOff>50800</xdr:colOff>
      <xdr:row>56</xdr:row>
      <xdr:rowOff>107902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81455"/>
          <a:ext cx="889000" cy="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107902</xdr:rowOff>
    </xdr:from>
    <xdr:to>
      <xdr:col>10</xdr:col>
      <xdr:colOff>114300</xdr:colOff>
      <xdr:row>56</xdr:row>
      <xdr:rowOff>123968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09102"/>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149813</xdr:rowOff>
    </xdr:from>
    <xdr:to>
      <xdr:col>24</xdr:col>
      <xdr:colOff>114300</xdr:colOff>
      <xdr:row>56</xdr:row>
      <xdr:rowOff>79963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3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38155</xdr:rowOff>
    </xdr:from>
    <xdr:to>
      <xdr:col>20</xdr:col>
      <xdr:colOff>38100</xdr:colOff>
      <xdr:row>56</xdr:row>
      <xdr:rowOff>139755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130882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29455</xdr:rowOff>
    </xdr:from>
    <xdr:to>
      <xdr:col>15</xdr:col>
      <xdr:colOff>101600</xdr:colOff>
      <xdr:row>56</xdr:row>
      <xdr:rowOff>131055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147582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4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57102</xdr:rowOff>
    </xdr:from>
    <xdr:to>
      <xdr:col>10</xdr:col>
      <xdr:colOff>165100</xdr:colOff>
      <xdr:row>56</xdr:row>
      <xdr:rowOff>158702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3779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73168</xdr:rowOff>
    </xdr:from>
    <xdr:to>
      <xdr:col>6</xdr:col>
      <xdr:colOff>38100</xdr:colOff>
      <xdr:row>57</xdr:row>
      <xdr:rowOff>3318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165895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113411</xdr:rowOff>
    </xdr:from>
    <xdr:to>
      <xdr:col>24</xdr:col>
      <xdr:colOff>63500</xdr:colOff>
      <xdr:row>76</xdr:row>
      <xdr:rowOff>63652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72161"/>
          <a:ext cx="8382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45898</xdr:rowOff>
    </xdr:from>
    <xdr:to>
      <xdr:col>19</xdr:col>
      <xdr:colOff>177800</xdr:colOff>
      <xdr:row>75</xdr:row>
      <xdr:rowOff>113411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904648"/>
          <a:ext cx="8890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45898</xdr:rowOff>
    </xdr:from>
    <xdr:to>
      <xdr:col>15</xdr:col>
      <xdr:colOff>50800</xdr:colOff>
      <xdr:row>76</xdr:row>
      <xdr:rowOff>2693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904648"/>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2693</xdr:rowOff>
    </xdr:from>
    <xdr:to>
      <xdr:col>10</xdr:col>
      <xdr:colOff>114300</xdr:colOff>
      <xdr:row>76</xdr:row>
      <xdr:rowOff>12331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032893"/>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12852</xdr:rowOff>
    </xdr:from>
    <xdr:to>
      <xdr:col>24</xdr:col>
      <xdr:colOff>114300</xdr:colOff>
      <xdr:row>76</xdr:row>
      <xdr:rowOff>114452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35730</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62611</xdr:rowOff>
    </xdr:from>
    <xdr:to>
      <xdr:col>20</xdr:col>
      <xdr:colOff>38100</xdr:colOff>
      <xdr:row>75</xdr:row>
      <xdr:rowOff>164210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9288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166548</xdr:rowOff>
    </xdr:from>
    <xdr:to>
      <xdr:col>15</xdr:col>
      <xdr:colOff>101600</xdr:colOff>
      <xdr:row>75</xdr:row>
      <xdr:rowOff>96698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8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113225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6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123342</xdr:rowOff>
    </xdr:from>
    <xdr:to>
      <xdr:col>10</xdr:col>
      <xdr:colOff>165100</xdr:colOff>
      <xdr:row>76</xdr:row>
      <xdr:rowOff>53491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9820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70019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7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132982</xdr:rowOff>
    </xdr:from>
    <xdr:to>
      <xdr:col>6</xdr:col>
      <xdr:colOff>38100</xdr:colOff>
      <xdr:row>76</xdr:row>
      <xdr:rowOff>63131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991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79659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97104</xdr:rowOff>
    </xdr:from>
    <xdr:to>
      <xdr:col>24</xdr:col>
      <xdr:colOff>63500</xdr:colOff>
      <xdr:row>95</xdr:row>
      <xdr:rowOff>100521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84854"/>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97104</xdr:rowOff>
    </xdr:from>
    <xdr:to>
      <xdr:col>19</xdr:col>
      <xdr:colOff>177800</xdr:colOff>
      <xdr:row>95</xdr:row>
      <xdr:rowOff>124879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84854"/>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124879</xdr:rowOff>
    </xdr:from>
    <xdr:to>
      <xdr:col>15</xdr:col>
      <xdr:colOff>50800</xdr:colOff>
      <xdr:row>95</xdr:row>
      <xdr:rowOff>158699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12629"/>
          <a:ext cx="889000" cy="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158699</xdr:rowOff>
    </xdr:from>
    <xdr:to>
      <xdr:col>10</xdr:col>
      <xdr:colOff>114300</xdr:colOff>
      <xdr:row>96</xdr:row>
      <xdr:rowOff>75985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46449"/>
          <a:ext cx="889000" cy="8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49721</xdr:rowOff>
    </xdr:from>
    <xdr:to>
      <xdr:col>24</xdr:col>
      <xdr:colOff>114300</xdr:colOff>
      <xdr:row>95</xdr:row>
      <xdr:rowOff>151321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72598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8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46304</xdr:rowOff>
    </xdr:from>
    <xdr:to>
      <xdr:col>20</xdr:col>
      <xdr:colOff>38100</xdr:colOff>
      <xdr:row>95</xdr:row>
      <xdr:rowOff>147904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164431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74079</xdr:rowOff>
    </xdr:from>
    <xdr:to>
      <xdr:col>15</xdr:col>
      <xdr:colOff>101600</xdr:colOff>
      <xdr:row>96</xdr:row>
      <xdr:rowOff>4229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20756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3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107899</xdr:rowOff>
    </xdr:from>
    <xdr:to>
      <xdr:col>10</xdr:col>
      <xdr:colOff>165100</xdr:colOff>
      <xdr:row>96</xdr:row>
      <xdr:rowOff>38049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54576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25185</xdr:rowOff>
    </xdr:from>
    <xdr:to>
      <xdr:col>6</xdr:col>
      <xdr:colOff>38100</xdr:colOff>
      <xdr:row>96</xdr:row>
      <xdr:rowOff>126785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143312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165925</xdr:rowOff>
    </xdr:from>
    <xdr:to>
      <xdr:col>55</xdr:col>
      <xdr:colOff>0</xdr:colOff>
      <xdr:row>35</xdr:row>
      <xdr:rowOff>53865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95225"/>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53865</xdr:rowOff>
    </xdr:from>
    <xdr:to>
      <xdr:col>50</xdr:col>
      <xdr:colOff>114300</xdr:colOff>
      <xdr:row>35</xdr:row>
      <xdr:rowOff>99855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54615"/>
          <a:ext cx="889000" cy="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99855</xdr:rowOff>
    </xdr:from>
    <xdr:to>
      <xdr:col>45</xdr:col>
      <xdr:colOff>177800</xdr:colOff>
      <xdr:row>35</xdr:row>
      <xdr:rowOff>124708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00605"/>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124708</xdr:rowOff>
    </xdr:from>
    <xdr:to>
      <xdr:col>41</xdr:col>
      <xdr:colOff>50800</xdr:colOff>
      <xdr:row>35</xdr:row>
      <xdr:rowOff>124928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25458"/>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115125</xdr:rowOff>
    </xdr:from>
    <xdr:to>
      <xdr:col>55</xdr:col>
      <xdr:colOff>50800</xdr:colOff>
      <xdr:row>35</xdr:row>
      <xdr:rowOff>45275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138002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9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3065</xdr:rowOff>
    </xdr:from>
    <xdr:to>
      <xdr:col>50</xdr:col>
      <xdr:colOff>165100</xdr:colOff>
      <xdr:row>35</xdr:row>
      <xdr:rowOff>104665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121192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7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49055</xdr:rowOff>
    </xdr:from>
    <xdr:to>
      <xdr:col>46</xdr:col>
      <xdr:colOff>38100</xdr:colOff>
      <xdr:row>35</xdr:row>
      <xdr:rowOff>150655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4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167182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2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73908</xdr:rowOff>
    </xdr:from>
    <xdr:to>
      <xdr:col>41</xdr:col>
      <xdr:colOff>101600</xdr:colOff>
      <xdr:row>36</xdr:row>
      <xdr:rowOff>4058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20585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4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74128</xdr:rowOff>
    </xdr:from>
    <xdr:to>
      <xdr:col>36</xdr:col>
      <xdr:colOff>165100</xdr:colOff>
      <xdr:row>36</xdr:row>
      <xdr:rowOff>4278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20805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5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120445</xdr:rowOff>
    </xdr:from>
    <xdr:to>
      <xdr:col>55</xdr:col>
      <xdr:colOff>0</xdr:colOff>
      <xdr:row>58</xdr:row>
      <xdr:rowOff>53674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93095"/>
          <a:ext cx="838200" cy="10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29263</xdr:rowOff>
    </xdr:from>
    <xdr:to>
      <xdr:col>50</xdr:col>
      <xdr:colOff>114300</xdr:colOff>
      <xdr:row>57</xdr:row>
      <xdr:rowOff>120445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01913"/>
          <a:ext cx="889000" cy="9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29263</xdr:rowOff>
    </xdr:from>
    <xdr:to>
      <xdr:col>45</xdr:col>
      <xdr:colOff>177800</xdr:colOff>
      <xdr:row>58</xdr:row>
      <xdr:rowOff>6159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01913"/>
          <a:ext cx="889000" cy="14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6159</xdr:rowOff>
    </xdr:from>
    <xdr:to>
      <xdr:col>41</xdr:col>
      <xdr:colOff>50800</xdr:colOff>
      <xdr:row>58</xdr:row>
      <xdr:rowOff>112115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50259"/>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2874</xdr:rowOff>
    </xdr:from>
    <xdr:to>
      <xdr:col>55</xdr:col>
      <xdr:colOff>50800</xdr:colOff>
      <xdr:row>58</xdr:row>
      <xdr:rowOff>104474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152751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69645</xdr:rowOff>
    </xdr:from>
    <xdr:to>
      <xdr:col>50</xdr:col>
      <xdr:colOff>165100</xdr:colOff>
      <xdr:row>57</xdr:row>
      <xdr:rowOff>171245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6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149913</xdr:rowOff>
    </xdr:from>
    <xdr:to>
      <xdr:col>46</xdr:col>
      <xdr:colOff>38100</xdr:colOff>
      <xdr:row>57</xdr:row>
      <xdr:rowOff>80063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96590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2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126809</xdr:rowOff>
    </xdr:from>
    <xdr:to>
      <xdr:col>41</xdr:col>
      <xdr:colOff>101600</xdr:colOff>
      <xdr:row>58</xdr:row>
      <xdr:rowOff>56959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73486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6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61315</xdr:rowOff>
    </xdr:from>
    <xdr:to>
      <xdr:col>36</xdr:col>
      <xdr:colOff>165100</xdr:colOff>
      <xdr:row>58</xdr:row>
      <xdr:rowOff>162915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154042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134683</xdr:rowOff>
    </xdr:from>
    <xdr:to>
      <xdr:col>55</xdr:col>
      <xdr:colOff>0</xdr:colOff>
      <xdr:row>78</xdr:row>
      <xdr:rowOff>138517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07783"/>
          <a:ext cx="8382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134683</xdr:rowOff>
    </xdr:from>
    <xdr:to>
      <xdr:col>50</xdr:col>
      <xdr:colOff>114300</xdr:colOff>
      <xdr:row>79</xdr:row>
      <xdr:rowOff>679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07783"/>
          <a:ext cx="889000" cy="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679</xdr:rowOff>
    </xdr:from>
    <xdr:to>
      <xdr:col>45</xdr:col>
      <xdr:colOff>177800</xdr:colOff>
      <xdr:row>79</xdr:row>
      <xdr:rowOff>47287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45229"/>
          <a:ext cx="889000" cy="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19208</xdr:rowOff>
    </xdr:from>
    <xdr:to>
      <xdr:col>41</xdr:col>
      <xdr:colOff>50800</xdr:colOff>
      <xdr:row>79</xdr:row>
      <xdr:rowOff>47287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63758"/>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87717</xdr:rowOff>
    </xdr:from>
    <xdr:to>
      <xdr:col>55</xdr:col>
      <xdr:colOff>50800</xdr:colOff>
      <xdr:row>79</xdr:row>
      <xdr:rowOff>17867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110594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83883</xdr:rowOff>
    </xdr:from>
    <xdr:to>
      <xdr:col>50</xdr:col>
      <xdr:colOff>165100</xdr:colOff>
      <xdr:row>79</xdr:row>
      <xdr:rowOff>14033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30560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121329</xdr:rowOff>
    </xdr:from>
    <xdr:to>
      <xdr:col>46</xdr:col>
      <xdr:colOff>38100</xdr:colOff>
      <xdr:row>79</xdr:row>
      <xdr:rowOff>51479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2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167937</xdr:rowOff>
    </xdr:from>
    <xdr:to>
      <xdr:col>41</xdr:col>
      <xdr:colOff>101600</xdr:colOff>
      <xdr:row>79</xdr:row>
      <xdr:rowOff>98087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89214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139858</xdr:rowOff>
    </xdr:from>
    <xdr:to>
      <xdr:col>36</xdr:col>
      <xdr:colOff>165100</xdr:colOff>
      <xdr:row>79</xdr:row>
      <xdr:rowOff>70008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61135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0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57596</xdr:rowOff>
    </xdr:from>
    <xdr:to>
      <xdr:col>55</xdr:col>
      <xdr:colOff>0</xdr:colOff>
      <xdr:row>98</xdr:row>
      <xdr:rowOff>25355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88246"/>
          <a:ext cx="838200" cy="13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47689</xdr:rowOff>
    </xdr:from>
    <xdr:to>
      <xdr:col>50</xdr:col>
      <xdr:colOff>114300</xdr:colOff>
      <xdr:row>97</xdr:row>
      <xdr:rowOff>57596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06889"/>
          <a:ext cx="889000" cy="18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47689</xdr:rowOff>
    </xdr:from>
    <xdr:to>
      <xdr:col>45</xdr:col>
      <xdr:colOff>177800</xdr:colOff>
      <xdr:row>97</xdr:row>
      <xdr:rowOff>56893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06889"/>
          <a:ext cx="889000" cy="18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56893</xdr:rowOff>
    </xdr:from>
    <xdr:to>
      <xdr:col>41</xdr:col>
      <xdr:colOff>50800</xdr:colOff>
      <xdr:row>98</xdr:row>
      <xdr:rowOff>78550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87543"/>
          <a:ext cx="889000" cy="19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146005</xdr:rowOff>
    </xdr:from>
    <xdr:to>
      <xdr:col>55</xdr:col>
      <xdr:colOff>50800</xdr:colOff>
      <xdr:row>98</xdr:row>
      <xdr:rowOff>76155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60932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6796</xdr:rowOff>
    </xdr:from>
    <xdr:to>
      <xdr:col>50</xdr:col>
      <xdr:colOff>165100</xdr:colOff>
      <xdr:row>97</xdr:row>
      <xdr:rowOff>108396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124923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41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168339</xdr:rowOff>
    </xdr:from>
    <xdr:to>
      <xdr:col>46</xdr:col>
      <xdr:colOff>38100</xdr:colOff>
      <xdr:row>96</xdr:row>
      <xdr:rowOff>98489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115016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6093</xdr:rowOff>
    </xdr:from>
    <xdr:to>
      <xdr:col>41</xdr:col>
      <xdr:colOff>101600</xdr:colOff>
      <xdr:row>97</xdr:row>
      <xdr:rowOff>107693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124220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27750</xdr:rowOff>
    </xdr:from>
    <xdr:to>
      <xdr:col>36</xdr:col>
      <xdr:colOff>165100</xdr:colOff>
      <xdr:row>98</xdr:row>
      <xdr:rowOff>129350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120477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33236</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9786"/>
          <a:ext cx="8382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33236</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9786"/>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155257</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70357"/>
          <a:ext cx="8890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155257</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70357"/>
          <a:ext cx="8890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153886</xdr:rowOff>
    </xdr:from>
    <xdr:to>
      <xdr:col>81</xdr:col>
      <xdr:colOff>101600</xdr:colOff>
      <xdr:row>39</xdr:row>
      <xdr:rowOff>84036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75163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6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104457</xdr:rowOff>
    </xdr:from>
    <xdr:to>
      <xdr:col>72</xdr:col>
      <xdr:colOff>38100</xdr:colOff>
      <xdr:row>39</xdr:row>
      <xdr:rowOff>34607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51135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39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123065</xdr:rowOff>
    </xdr:from>
    <xdr:to>
      <xdr:col>85</xdr:col>
      <xdr:colOff>127000</xdr:colOff>
      <xdr:row>76</xdr:row>
      <xdr:rowOff>126845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53265"/>
          <a:ext cx="8382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126845</xdr:rowOff>
    </xdr:from>
    <xdr:to>
      <xdr:col>81</xdr:col>
      <xdr:colOff>50800</xdr:colOff>
      <xdr:row>76</xdr:row>
      <xdr:rowOff>135700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57045"/>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135006</xdr:rowOff>
    </xdr:from>
    <xdr:to>
      <xdr:col>76</xdr:col>
      <xdr:colOff>114300</xdr:colOff>
      <xdr:row>76</xdr:row>
      <xdr:rowOff>135700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65206"/>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121236</xdr:rowOff>
    </xdr:from>
    <xdr:to>
      <xdr:col>71</xdr:col>
      <xdr:colOff>177800</xdr:colOff>
      <xdr:row>76</xdr:row>
      <xdr:rowOff>135006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51436"/>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72265</xdr:rowOff>
    </xdr:from>
    <xdr:to>
      <xdr:col>85</xdr:col>
      <xdr:colOff>177800</xdr:colOff>
      <xdr:row>77</xdr:row>
      <xdr:rowOff>2415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0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95142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76045</xdr:rowOff>
    </xdr:from>
    <xdr:to>
      <xdr:col>81</xdr:col>
      <xdr:colOff>101600</xdr:colOff>
      <xdr:row>77</xdr:row>
      <xdr:rowOff>6195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22722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84900</xdr:rowOff>
    </xdr:from>
    <xdr:to>
      <xdr:col>76</xdr:col>
      <xdr:colOff>165100</xdr:colOff>
      <xdr:row>77</xdr:row>
      <xdr:rowOff>15050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31576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84206</xdr:rowOff>
    </xdr:from>
    <xdr:to>
      <xdr:col>72</xdr:col>
      <xdr:colOff>38100</xdr:colOff>
      <xdr:row>77</xdr:row>
      <xdr:rowOff>14356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30883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8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70436</xdr:rowOff>
    </xdr:from>
    <xdr:to>
      <xdr:col>67</xdr:col>
      <xdr:colOff>101600</xdr:colOff>
      <xdr:row>77</xdr:row>
      <xdr:rowOff>586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163163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45231</xdr:rowOff>
    </xdr:from>
    <xdr:to>
      <xdr:col>85</xdr:col>
      <xdr:colOff>127000</xdr:colOff>
      <xdr:row>96</xdr:row>
      <xdr:rowOff>154636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04431"/>
          <a:ext cx="838200" cy="10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150921</xdr:rowOff>
    </xdr:from>
    <xdr:to>
      <xdr:col>81</xdr:col>
      <xdr:colOff>50800</xdr:colOff>
      <xdr:row>96</xdr:row>
      <xdr:rowOff>154636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438671"/>
          <a:ext cx="889000" cy="17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150921</xdr:rowOff>
    </xdr:from>
    <xdr:to>
      <xdr:col>76</xdr:col>
      <xdr:colOff>114300</xdr:colOff>
      <xdr:row>97</xdr:row>
      <xdr:rowOff>107735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438671"/>
          <a:ext cx="889000" cy="29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154884</xdr:rowOff>
    </xdr:from>
    <xdr:to>
      <xdr:col>71</xdr:col>
      <xdr:colOff>177800</xdr:colOff>
      <xdr:row>97</xdr:row>
      <xdr:rowOff>107735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271184"/>
          <a:ext cx="889000" cy="4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165881</xdr:rowOff>
    </xdr:from>
    <xdr:to>
      <xdr:col>85</xdr:col>
      <xdr:colOff>177800</xdr:colOff>
      <xdr:row>96</xdr:row>
      <xdr:rowOff>96031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4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17308</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103836</xdr:rowOff>
    </xdr:from>
    <xdr:to>
      <xdr:col>81</xdr:col>
      <xdr:colOff>101600</xdr:colOff>
      <xdr:row>97</xdr:row>
      <xdr:rowOff>33986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25113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100121</xdr:rowOff>
    </xdr:from>
    <xdr:to>
      <xdr:col>76</xdr:col>
      <xdr:colOff>165100</xdr:colOff>
      <xdr:row>96</xdr:row>
      <xdr:rowOff>30271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3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46798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1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56935</xdr:rowOff>
    </xdr:from>
    <xdr:to>
      <xdr:col>72</xdr:col>
      <xdr:colOff>38100</xdr:colOff>
      <xdr:row>97</xdr:row>
      <xdr:rowOff>158535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149662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104084</xdr:rowOff>
    </xdr:from>
    <xdr:to>
      <xdr:col>67</xdr:col>
      <xdr:colOff>101600</xdr:colOff>
      <xdr:row>95</xdr:row>
      <xdr:rowOff>34234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2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50761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59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29858</xdr:rowOff>
    </xdr:from>
    <xdr:to>
      <xdr:col>116</xdr:col>
      <xdr:colOff>63500</xdr:colOff>
      <xdr:row>58</xdr:row>
      <xdr:rowOff>31344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73958"/>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31344</xdr:rowOff>
    </xdr:from>
    <xdr:to>
      <xdr:col>111</xdr:col>
      <xdr:colOff>177800</xdr:colOff>
      <xdr:row>58</xdr:row>
      <xdr:rowOff>69062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75444"/>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69062</xdr:rowOff>
    </xdr:from>
    <xdr:to>
      <xdr:col>107</xdr:col>
      <xdr:colOff>50800</xdr:colOff>
      <xdr:row>58</xdr:row>
      <xdr:rowOff>69138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131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68796</xdr:rowOff>
    </xdr:from>
    <xdr:to>
      <xdr:col>102</xdr:col>
      <xdr:colOff>114300</xdr:colOff>
      <xdr:row>58</xdr:row>
      <xdr:rowOff>69138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1289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150508</xdr:rowOff>
    </xdr:from>
    <xdr:to>
      <xdr:col>116</xdr:col>
      <xdr:colOff>114300</xdr:colOff>
      <xdr:row>58</xdr:row>
      <xdr:rowOff>80658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1935</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7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151994</xdr:rowOff>
    </xdr:from>
    <xdr:to>
      <xdr:col>112</xdr:col>
      <xdr:colOff>38100</xdr:colOff>
      <xdr:row>58</xdr:row>
      <xdr:rowOff>82144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98671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69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18262</xdr:rowOff>
    </xdr:from>
    <xdr:to>
      <xdr:col>107</xdr:col>
      <xdr:colOff>101600</xdr:colOff>
      <xdr:row>58</xdr:row>
      <xdr:rowOff>119862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136389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18338</xdr:rowOff>
    </xdr:from>
    <xdr:to>
      <xdr:col>102</xdr:col>
      <xdr:colOff>165100</xdr:colOff>
      <xdr:row>58</xdr:row>
      <xdr:rowOff>119938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136465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17996</xdr:rowOff>
    </xdr:from>
    <xdr:to>
      <xdr:col>98</xdr:col>
      <xdr:colOff>38100</xdr:colOff>
      <xdr:row>58</xdr:row>
      <xdr:rowOff>119596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136123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3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90976</xdr:rowOff>
    </xdr:from>
    <xdr:to>
      <xdr:col>116</xdr:col>
      <xdr:colOff>63500</xdr:colOff>
      <xdr:row>79</xdr:row>
      <xdr:rowOff>60060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464076"/>
          <a:ext cx="838200" cy="1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90976</xdr:rowOff>
    </xdr:from>
    <xdr:to>
      <xdr:col>111</xdr:col>
      <xdr:colOff>177800</xdr:colOff>
      <xdr:row>78</xdr:row>
      <xdr:rowOff>101992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464076"/>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101992</xdr:rowOff>
    </xdr:from>
    <xdr:to>
      <xdr:col>107</xdr:col>
      <xdr:colOff>50800</xdr:colOff>
      <xdr:row>78</xdr:row>
      <xdr:rowOff>132896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475092"/>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110744</xdr:rowOff>
    </xdr:from>
    <xdr:to>
      <xdr:col>102</xdr:col>
      <xdr:colOff>114300</xdr:colOff>
      <xdr:row>78</xdr:row>
      <xdr:rowOff>132896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483844"/>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9260</xdr:rowOff>
    </xdr:from>
    <xdr:to>
      <xdr:col>116</xdr:col>
      <xdr:colOff>114300</xdr:colOff>
      <xdr:row>79</xdr:row>
      <xdr:rowOff>110860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5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95637</xdr:rowOff>
    </xdr:from>
    <xdr:ext cx="469744"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4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40176</xdr:rowOff>
    </xdr:from>
    <xdr:to>
      <xdr:col>112</xdr:col>
      <xdr:colOff>38100</xdr:colOff>
      <xdr:row>78</xdr:row>
      <xdr:rowOff>141776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132903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5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51192</xdr:rowOff>
    </xdr:from>
    <xdr:to>
      <xdr:col>107</xdr:col>
      <xdr:colOff>101600</xdr:colOff>
      <xdr:row>78</xdr:row>
      <xdr:rowOff>152792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4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143919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5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82096</xdr:rowOff>
    </xdr:from>
    <xdr:to>
      <xdr:col>102</xdr:col>
      <xdr:colOff>165100</xdr:colOff>
      <xdr:row>79</xdr:row>
      <xdr:rowOff>12246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3373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5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59944</xdr:rowOff>
    </xdr:from>
    <xdr:to>
      <xdr:col>98</xdr:col>
      <xdr:colOff>38100</xdr:colOff>
      <xdr:row>78</xdr:row>
      <xdr:rowOff>161544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4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152671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52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住民一人当たり歳出決算額は</a:t>
          </a:r>
          <a:r>
            <a:rPr kumimoji="1" lang="en-US" altLang="ja-JP" sz="1300">
              <a:latin typeface="ＭＳ Ｐゴシック" panose="020B0600070205080204" pitchFamily="50" charset="-128"/>
              <a:ea typeface="ＭＳ Ｐゴシック" panose="020B0600070205080204" pitchFamily="50" charset="-128"/>
            </a:rPr>
            <a:t>600,304</a:t>
          </a:r>
          <a:r>
            <a:rPr kumimoji="1" lang="ja-JP" altLang="en-US" sz="1300">
              <a:latin typeface="ＭＳ Ｐゴシック" panose="020B0600070205080204" pitchFamily="50" charset="-128"/>
              <a:ea typeface="ＭＳ Ｐゴシック" panose="020B0600070205080204" pitchFamily="50" charset="-128"/>
            </a:rPr>
            <a:t>円となっており、類似団体平均の</a:t>
          </a:r>
          <a:r>
            <a:rPr kumimoji="1" lang="en-US" altLang="ja-JP" sz="1300">
              <a:latin typeface="ＭＳ Ｐゴシック" panose="020B0600070205080204" pitchFamily="50" charset="-128"/>
              <a:ea typeface="ＭＳ Ｐゴシック" panose="020B0600070205080204" pitchFamily="50" charset="-128"/>
            </a:rPr>
            <a:t>609,181</a:t>
          </a:r>
          <a:r>
            <a:rPr kumimoji="1" lang="ja-JP" altLang="en-US" sz="1300">
              <a:latin typeface="ＭＳ Ｐゴシック" panose="020B0600070205080204" pitchFamily="50" charset="-128"/>
              <a:ea typeface="ＭＳ Ｐゴシック" panose="020B0600070205080204" pitchFamily="50" charset="-128"/>
            </a:rPr>
            <a:t>円と比較し、一人当たりコストは低い状況となっている。これは普通建設事業費の平準化実施により低くなったことが要因である。</a:t>
          </a:r>
        </a:p>
        <a:p>
          <a:r>
            <a:rPr kumimoji="1" lang="ja-JP" altLang="en-US" sz="1300">
              <a:latin typeface="ＭＳ Ｐゴシック" panose="020B0600070205080204" pitchFamily="50" charset="-128"/>
              <a:ea typeface="ＭＳ Ｐゴシック" panose="020B0600070205080204" pitchFamily="50" charset="-128"/>
            </a:rPr>
            <a:t>　補助費等は類似団体平均と比べ高いが、これは住民サービス水準を確保しながら事務の効率化・コスト削減を図るため、隣接する町で一部事務組合（消防業務・清掃業務・葬斎業務）、広域連合（介護保険・国民健康保険・後期高齢者医療）といった業務を行っているためで、その負担金が補助費等となっていることが比率を高めている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10,239
10,197
68.50
6,356,053
6,146,518
171,599
3,354,250
5,461,040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59309</xdr:rowOff>
    </xdr:from>
    <xdr:to>
      <xdr:col>24</xdr:col>
      <xdr:colOff>63500</xdr:colOff>
      <xdr:row>36</xdr:row>
      <xdr:rowOff>60833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3150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59309</xdr:rowOff>
    </xdr:from>
    <xdr:to>
      <xdr:col>19</xdr:col>
      <xdr:colOff>177800</xdr:colOff>
      <xdr:row>36</xdr:row>
      <xdr:rowOff>113030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150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109410</xdr:rowOff>
    </xdr:from>
    <xdr:to>
      <xdr:col>15</xdr:col>
      <xdr:colOff>50800</xdr:colOff>
      <xdr:row>36</xdr:row>
      <xdr:rowOff>113030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8161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168847</xdr:rowOff>
    </xdr:from>
    <xdr:to>
      <xdr:col>10</xdr:col>
      <xdr:colOff>114300</xdr:colOff>
      <xdr:row>36</xdr:row>
      <xdr:rowOff>109410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69597"/>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10033</xdr:rowOff>
    </xdr:from>
    <xdr:to>
      <xdr:col>24</xdr:col>
      <xdr:colOff>114300</xdr:colOff>
      <xdr:row>36</xdr:row>
      <xdr:rowOff>111633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159910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8509</xdr:rowOff>
    </xdr:from>
    <xdr:to>
      <xdr:col>20</xdr:col>
      <xdr:colOff>38100</xdr:colOff>
      <xdr:row>36</xdr:row>
      <xdr:rowOff>110109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101236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62230</xdr:rowOff>
    </xdr:from>
    <xdr:to>
      <xdr:col>15</xdr:col>
      <xdr:colOff>101600</xdr:colOff>
      <xdr:row>36</xdr:row>
      <xdr:rowOff>163830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154957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58610</xdr:rowOff>
    </xdr:from>
    <xdr:to>
      <xdr:col>10</xdr:col>
      <xdr:colOff>165100</xdr:colOff>
      <xdr:row>36</xdr:row>
      <xdr:rowOff>160210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118047</xdr:rowOff>
    </xdr:from>
    <xdr:to>
      <xdr:col>6</xdr:col>
      <xdr:colOff>38100</xdr:colOff>
      <xdr:row>36</xdr:row>
      <xdr:rowOff>48197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39324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69406</xdr:rowOff>
    </xdr:from>
    <xdr:to>
      <xdr:col>24</xdr:col>
      <xdr:colOff>63500</xdr:colOff>
      <xdr:row>57</xdr:row>
      <xdr:rowOff>91459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2056"/>
          <a:ext cx="8382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33986</xdr:rowOff>
    </xdr:from>
    <xdr:to>
      <xdr:col>19</xdr:col>
      <xdr:colOff>177800</xdr:colOff>
      <xdr:row>57</xdr:row>
      <xdr:rowOff>69406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06636"/>
          <a:ext cx="889000" cy="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33986</xdr:rowOff>
    </xdr:from>
    <xdr:to>
      <xdr:col>15</xdr:col>
      <xdr:colOff>50800</xdr:colOff>
      <xdr:row>58</xdr:row>
      <xdr:rowOff>12027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06636"/>
          <a:ext cx="889000" cy="1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106931</xdr:rowOff>
    </xdr:from>
    <xdr:to>
      <xdr:col>10</xdr:col>
      <xdr:colOff>114300</xdr:colOff>
      <xdr:row>58</xdr:row>
      <xdr:rowOff>12027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9581"/>
          <a:ext cx="889000" cy="7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40659</xdr:rowOff>
    </xdr:from>
    <xdr:to>
      <xdr:col>24</xdr:col>
      <xdr:colOff>114300</xdr:colOff>
      <xdr:row>57</xdr:row>
      <xdr:rowOff>142259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19086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18606</xdr:rowOff>
    </xdr:from>
    <xdr:to>
      <xdr:col>20</xdr:col>
      <xdr:colOff>38100</xdr:colOff>
      <xdr:row>57</xdr:row>
      <xdr:rowOff>120206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136733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154636</xdr:rowOff>
    </xdr:from>
    <xdr:to>
      <xdr:col>15</xdr:col>
      <xdr:colOff>101600</xdr:colOff>
      <xdr:row>57</xdr:row>
      <xdr:rowOff>84786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101313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3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132677</xdr:rowOff>
    </xdr:from>
    <xdr:to>
      <xdr:col>10</xdr:col>
      <xdr:colOff>165100</xdr:colOff>
      <xdr:row>58</xdr:row>
      <xdr:rowOff>62827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53954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56131</xdr:rowOff>
    </xdr:from>
    <xdr:to>
      <xdr:col>6</xdr:col>
      <xdr:colOff>38100</xdr:colOff>
      <xdr:row>57</xdr:row>
      <xdr:rowOff>157731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2808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0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98437</xdr:rowOff>
    </xdr:from>
    <xdr:to>
      <xdr:col>24</xdr:col>
      <xdr:colOff>63500</xdr:colOff>
      <xdr:row>77</xdr:row>
      <xdr:rowOff>28113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28637"/>
          <a:ext cx="838200" cy="10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14610</xdr:rowOff>
    </xdr:from>
    <xdr:to>
      <xdr:col>19</xdr:col>
      <xdr:colOff>177800</xdr:colOff>
      <xdr:row>77</xdr:row>
      <xdr:rowOff>28113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16260"/>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14610</xdr:rowOff>
    </xdr:from>
    <xdr:to>
      <xdr:col>15</xdr:col>
      <xdr:colOff>50800</xdr:colOff>
      <xdr:row>77</xdr:row>
      <xdr:rowOff>59409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16260"/>
          <a:ext cx="889000" cy="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59409</xdr:rowOff>
    </xdr:from>
    <xdr:to>
      <xdr:col>10</xdr:col>
      <xdr:colOff>114300</xdr:colOff>
      <xdr:row>77</xdr:row>
      <xdr:rowOff>80660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1059"/>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47637</xdr:rowOff>
    </xdr:from>
    <xdr:to>
      <xdr:col>24</xdr:col>
      <xdr:colOff>114300</xdr:colOff>
      <xdr:row>76</xdr:row>
      <xdr:rowOff>149237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70514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2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148763</xdr:rowOff>
    </xdr:from>
    <xdr:to>
      <xdr:col>20</xdr:col>
      <xdr:colOff>38100</xdr:colOff>
      <xdr:row>77</xdr:row>
      <xdr:rowOff>78913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70040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7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135260</xdr:rowOff>
    </xdr:from>
    <xdr:to>
      <xdr:col>15</xdr:col>
      <xdr:colOff>101600</xdr:colOff>
      <xdr:row>77</xdr:row>
      <xdr:rowOff>65410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56537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5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8609</xdr:rowOff>
    </xdr:from>
    <xdr:to>
      <xdr:col>10</xdr:col>
      <xdr:colOff>165100</xdr:colOff>
      <xdr:row>77</xdr:row>
      <xdr:rowOff>110209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101336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0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29860</xdr:rowOff>
    </xdr:from>
    <xdr:to>
      <xdr:col>6</xdr:col>
      <xdr:colOff>38100</xdr:colOff>
      <xdr:row>77</xdr:row>
      <xdr:rowOff>131460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122587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2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124873</xdr:rowOff>
    </xdr:from>
    <xdr:to>
      <xdr:col>24</xdr:col>
      <xdr:colOff>63500</xdr:colOff>
      <xdr:row>96</xdr:row>
      <xdr:rowOff>167176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84073"/>
          <a:ext cx="8382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158238</xdr:rowOff>
    </xdr:from>
    <xdr:to>
      <xdr:col>19</xdr:col>
      <xdr:colOff>177800</xdr:colOff>
      <xdr:row>96</xdr:row>
      <xdr:rowOff>167176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1743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122282</xdr:rowOff>
    </xdr:from>
    <xdr:to>
      <xdr:col>15</xdr:col>
      <xdr:colOff>50800</xdr:colOff>
      <xdr:row>96</xdr:row>
      <xdr:rowOff>158238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81482"/>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122282</xdr:rowOff>
    </xdr:from>
    <xdr:to>
      <xdr:col>10</xdr:col>
      <xdr:colOff>114300</xdr:colOff>
      <xdr:row>97</xdr:row>
      <xdr:rowOff>7046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81482"/>
          <a:ext cx="889000" cy="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74073</xdr:rowOff>
    </xdr:from>
    <xdr:to>
      <xdr:col>24</xdr:col>
      <xdr:colOff>114300</xdr:colOff>
      <xdr:row>97</xdr:row>
      <xdr:rowOff>4223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52500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116376</xdr:rowOff>
    </xdr:from>
    <xdr:to>
      <xdr:col>20</xdr:col>
      <xdr:colOff>38100</xdr:colOff>
      <xdr:row>97</xdr:row>
      <xdr:rowOff>46526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37653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107438</xdr:rowOff>
    </xdr:from>
    <xdr:to>
      <xdr:col>15</xdr:col>
      <xdr:colOff>101600</xdr:colOff>
      <xdr:row>97</xdr:row>
      <xdr:rowOff>37588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28715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71482</xdr:rowOff>
    </xdr:from>
    <xdr:to>
      <xdr:col>10</xdr:col>
      <xdr:colOff>165100</xdr:colOff>
      <xdr:row>97</xdr:row>
      <xdr:rowOff>1632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164209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127696</xdr:rowOff>
    </xdr:from>
    <xdr:to>
      <xdr:col>6</xdr:col>
      <xdr:colOff>38100</xdr:colOff>
      <xdr:row>97</xdr:row>
      <xdr:rowOff>57846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48973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43307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2947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42926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42926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160630</xdr:rowOff>
    </xdr:from>
    <xdr:to>
      <xdr:col>55</xdr:col>
      <xdr:colOff>0</xdr:colOff>
      <xdr:row>56</xdr:row>
      <xdr:rowOff>132664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590380"/>
          <a:ext cx="838200" cy="1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160630</xdr:rowOff>
    </xdr:from>
    <xdr:to>
      <xdr:col>50</xdr:col>
      <xdr:colOff>114300</xdr:colOff>
      <xdr:row>56</xdr:row>
      <xdr:rowOff>133452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590380"/>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127571</xdr:rowOff>
    </xdr:from>
    <xdr:to>
      <xdr:col>45</xdr:col>
      <xdr:colOff>177800</xdr:colOff>
      <xdr:row>56</xdr:row>
      <xdr:rowOff>133452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28771"/>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94018</xdr:rowOff>
    </xdr:from>
    <xdr:to>
      <xdr:col>41</xdr:col>
      <xdr:colOff>50800</xdr:colOff>
      <xdr:row>56</xdr:row>
      <xdr:rowOff>127571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695218"/>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81864</xdr:rowOff>
    </xdr:from>
    <xdr:to>
      <xdr:col>55</xdr:col>
      <xdr:colOff>50800</xdr:colOff>
      <xdr:row>57</xdr:row>
      <xdr:rowOff>12014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104741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109830</xdr:rowOff>
    </xdr:from>
    <xdr:to>
      <xdr:col>50</xdr:col>
      <xdr:colOff>165100</xdr:colOff>
      <xdr:row>56</xdr:row>
      <xdr:rowOff>39980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5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56507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31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82652</xdr:rowOff>
    </xdr:from>
    <xdr:to>
      <xdr:col>46</xdr:col>
      <xdr:colOff>38100</xdr:colOff>
      <xdr:row>57</xdr:row>
      <xdr:rowOff>12802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29329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76771</xdr:rowOff>
    </xdr:from>
    <xdr:to>
      <xdr:col>41</xdr:col>
      <xdr:colOff>101600</xdr:colOff>
      <xdr:row>57</xdr:row>
      <xdr:rowOff>6921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23448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43218</xdr:rowOff>
    </xdr:from>
    <xdr:to>
      <xdr:col>36</xdr:col>
      <xdr:colOff>165100</xdr:colOff>
      <xdr:row>56</xdr:row>
      <xdr:rowOff>144818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161345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68847</xdr:rowOff>
    </xdr:from>
    <xdr:to>
      <xdr:col>55</xdr:col>
      <xdr:colOff>0</xdr:colOff>
      <xdr:row>78</xdr:row>
      <xdr:rowOff>78487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41947"/>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68847</xdr:rowOff>
    </xdr:from>
    <xdr:to>
      <xdr:col>50</xdr:col>
      <xdr:colOff>114300</xdr:colOff>
      <xdr:row>78</xdr:row>
      <xdr:rowOff>107798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41947"/>
          <a:ext cx="889000" cy="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107798</xdr:rowOff>
    </xdr:from>
    <xdr:to>
      <xdr:col>45</xdr:col>
      <xdr:colOff>177800</xdr:colOff>
      <xdr:row>78</xdr:row>
      <xdr:rowOff>109119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80898"/>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64821</xdr:rowOff>
    </xdr:from>
    <xdr:to>
      <xdr:col>41</xdr:col>
      <xdr:colOff>50800</xdr:colOff>
      <xdr:row>78</xdr:row>
      <xdr:rowOff>109119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37921"/>
          <a:ext cx="889000" cy="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27687</xdr:rowOff>
    </xdr:from>
    <xdr:to>
      <xdr:col>55</xdr:col>
      <xdr:colOff>50800</xdr:colOff>
      <xdr:row>78</xdr:row>
      <xdr:rowOff>129287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6114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18047</xdr:rowOff>
    </xdr:from>
    <xdr:to>
      <xdr:col>50</xdr:col>
      <xdr:colOff>165100</xdr:colOff>
      <xdr:row>78</xdr:row>
      <xdr:rowOff>119647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110774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56998</xdr:rowOff>
    </xdr:from>
    <xdr:to>
      <xdr:col>46</xdr:col>
      <xdr:colOff>38100</xdr:colOff>
      <xdr:row>78</xdr:row>
      <xdr:rowOff>158598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149725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58319</xdr:rowOff>
    </xdr:from>
    <xdr:to>
      <xdr:col>41</xdr:col>
      <xdr:colOff>101600</xdr:colOff>
      <xdr:row>78</xdr:row>
      <xdr:rowOff>159919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151046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14021</xdr:rowOff>
    </xdr:from>
    <xdr:to>
      <xdr:col>36</xdr:col>
      <xdr:colOff>165100</xdr:colOff>
      <xdr:row>78</xdr:row>
      <xdr:rowOff>115621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106748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30310</xdr:rowOff>
    </xdr:from>
    <xdr:to>
      <xdr:col>55</xdr:col>
      <xdr:colOff>0</xdr:colOff>
      <xdr:row>96</xdr:row>
      <xdr:rowOff>76465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89510"/>
          <a:ext cx="8382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8548</xdr:rowOff>
    </xdr:from>
    <xdr:to>
      <xdr:col>50</xdr:col>
      <xdr:colOff>114300</xdr:colOff>
      <xdr:row>96</xdr:row>
      <xdr:rowOff>30310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67748"/>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8548</xdr:rowOff>
    </xdr:from>
    <xdr:to>
      <xdr:col>45</xdr:col>
      <xdr:colOff>177800</xdr:colOff>
      <xdr:row>96</xdr:row>
      <xdr:rowOff>36767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67748"/>
          <a:ext cx="889000" cy="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36767</xdr:rowOff>
    </xdr:from>
    <xdr:to>
      <xdr:col>41</xdr:col>
      <xdr:colOff>50800</xdr:colOff>
      <xdr:row>96</xdr:row>
      <xdr:rowOff>158527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95967"/>
          <a:ext cx="889000" cy="12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25665</xdr:rowOff>
    </xdr:from>
    <xdr:to>
      <xdr:col>55</xdr:col>
      <xdr:colOff>50800</xdr:colOff>
      <xdr:row>96</xdr:row>
      <xdr:rowOff>127265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48542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150960</xdr:rowOff>
    </xdr:from>
    <xdr:to>
      <xdr:col>50</xdr:col>
      <xdr:colOff>165100</xdr:colOff>
      <xdr:row>96</xdr:row>
      <xdr:rowOff>81110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97637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129198</xdr:rowOff>
    </xdr:from>
    <xdr:to>
      <xdr:col>46</xdr:col>
      <xdr:colOff>38100</xdr:colOff>
      <xdr:row>96</xdr:row>
      <xdr:rowOff>59348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75875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19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157417</xdr:rowOff>
    </xdr:from>
    <xdr:to>
      <xdr:col>41</xdr:col>
      <xdr:colOff>101600</xdr:colOff>
      <xdr:row>96</xdr:row>
      <xdr:rowOff>87567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104094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107727</xdr:rowOff>
    </xdr:from>
    <xdr:to>
      <xdr:col>36</xdr:col>
      <xdr:colOff>165100</xdr:colOff>
      <xdr:row>97</xdr:row>
      <xdr:rowOff>37877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54404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80177</xdr:rowOff>
    </xdr:from>
    <xdr:to>
      <xdr:col>85</xdr:col>
      <xdr:colOff>127000</xdr:colOff>
      <xdr:row>38</xdr:row>
      <xdr:rowOff>84499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95277"/>
          <a:ext cx="8382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84499</xdr:rowOff>
    </xdr:from>
    <xdr:to>
      <xdr:col>81</xdr:col>
      <xdr:colOff>50800</xdr:colOff>
      <xdr:row>38</xdr:row>
      <xdr:rowOff>86262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99599"/>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86262</xdr:rowOff>
    </xdr:from>
    <xdr:to>
      <xdr:col>76</xdr:col>
      <xdr:colOff>114300</xdr:colOff>
      <xdr:row>38</xdr:row>
      <xdr:rowOff>90692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01362"/>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90692</xdr:rowOff>
    </xdr:from>
    <xdr:to>
      <xdr:col>71</xdr:col>
      <xdr:colOff>177800</xdr:colOff>
      <xdr:row>38</xdr:row>
      <xdr:rowOff>96288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05792"/>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29377</xdr:rowOff>
    </xdr:from>
    <xdr:to>
      <xdr:col>85</xdr:col>
      <xdr:colOff>177800</xdr:colOff>
      <xdr:row>38</xdr:row>
      <xdr:rowOff>130977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115754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5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33699</xdr:rowOff>
    </xdr:from>
    <xdr:to>
      <xdr:col>81</xdr:col>
      <xdr:colOff>101600</xdr:colOff>
      <xdr:row>38</xdr:row>
      <xdr:rowOff>135299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126426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35462</xdr:rowOff>
    </xdr:from>
    <xdr:to>
      <xdr:col>76</xdr:col>
      <xdr:colOff>165100</xdr:colOff>
      <xdr:row>38</xdr:row>
      <xdr:rowOff>137062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5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128189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4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39892</xdr:rowOff>
    </xdr:from>
    <xdr:to>
      <xdr:col>72</xdr:col>
      <xdr:colOff>38100</xdr:colOff>
      <xdr:row>38</xdr:row>
      <xdr:rowOff>141492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132619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45488</xdr:rowOff>
    </xdr:from>
    <xdr:to>
      <xdr:col>67</xdr:col>
      <xdr:colOff>101600</xdr:colOff>
      <xdr:row>38</xdr:row>
      <xdr:rowOff>147088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138215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89069</xdr:rowOff>
    </xdr:from>
    <xdr:to>
      <xdr:col>85</xdr:col>
      <xdr:colOff>127000</xdr:colOff>
      <xdr:row>57</xdr:row>
      <xdr:rowOff>108145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61719"/>
          <a:ext cx="838200" cy="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15342</xdr:rowOff>
    </xdr:from>
    <xdr:to>
      <xdr:col>81</xdr:col>
      <xdr:colOff>50800</xdr:colOff>
      <xdr:row>57</xdr:row>
      <xdr:rowOff>89069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87992"/>
          <a:ext cx="889000" cy="7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15342</xdr:rowOff>
    </xdr:from>
    <xdr:to>
      <xdr:col>76</xdr:col>
      <xdr:colOff>114300</xdr:colOff>
      <xdr:row>57</xdr:row>
      <xdr:rowOff>136545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87992"/>
          <a:ext cx="889000" cy="1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136545</xdr:rowOff>
    </xdr:from>
    <xdr:to>
      <xdr:col>71</xdr:col>
      <xdr:colOff>177800</xdr:colOff>
      <xdr:row>58</xdr:row>
      <xdr:rowOff>12286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09195"/>
          <a:ext cx="8890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57345</xdr:rowOff>
    </xdr:from>
    <xdr:to>
      <xdr:col>85</xdr:col>
      <xdr:colOff>177800</xdr:colOff>
      <xdr:row>57</xdr:row>
      <xdr:rowOff>158945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80222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8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38269</xdr:rowOff>
    </xdr:from>
    <xdr:to>
      <xdr:col>81</xdr:col>
      <xdr:colOff>101600</xdr:colOff>
      <xdr:row>57</xdr:row>
      <xdr:rowOff>139869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1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156396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5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135992</xdr:rowOff>
    </xdr:from>
    <xdr:to>
      <xdr:col>76</xdr:col>
      <xdr:colOff>165100</xdr:colOff>
      <xdr:row>57</xdr:row>
      <xdr:rowOff>66142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82669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85745</xdr:rowOff>
    </xdr:from>
    <xdr:to>
      <xdr:col>72</xdr:col>
      <xdr:colOff>38100</xdr:colOff>
      <xdr:row>58</xdr:row>
      <xdr:rowOff>15895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32422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132936</xdr:rowOff>
    </xdr:from>
    <xdr:to>
      <xdr:col>67</xdr:col>
      <xdr:colOff>101600</xdr:colOff>
      <xdr:row>58</xdr:row>
      <xdr:rowOff>63086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54213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9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33235</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77785"/>
          <a:ext cx="8382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33235</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7785"/>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155257</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28357"/>
          <a:ext cx="8890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155257</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28357"/>
          <a:ext cx="8890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153885</xdr:rowOff>
    </xdr:from>
    <xdr:to>
      <xdr:col>81</xdr:col>
      <xdr:colOff>101600</xdr:colOff>
      <xdr:row>79</xdr:row>
      <xdr:rowOff>84035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75162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1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104457</xdr:rowOff>
    </xdr:from>
    <xdr:to>
      <xdr:col>72</xdr:col>
      <xdr:colOff>38100</xdr:colOff>
      <xdr:row>79</xdr:row>
      <xdr:rowOff>34607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51134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5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123065</xdr:rowOff>
    </xdr:from>
    <xdr:to>
      <xdr:col>85</xdr:col>
      <xdr:colOff>127000</xdr:colOff>
      <xdr:row>96</xdr:row>
      <xdr:rowOff>126845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82265"/>
          <a:ext cx="8382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126845</xdr:rowOff>
    </xdr:from>
    <xdr:to>
      <xdr:col>81</xdr:col>
      <xdr:colOff>50800</xdr:colOff>
      <xdr:row>96</xdr:row>
      <xdr:rowOff>135700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86045"/>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134976</xdr:rowOff>
    </xdr:from>
    <xdr:to>
      <xdr:col>76</xdr:col>
      <xdr:colOff>114300</xdr:colOff>
      <xdr:row>96</xdr:row>
      <xdr:rowOff>135700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941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121176</xdr:rowOff>
    </xdr:from>
    <xdr:to>
      <xdr:col>71</xdr:col>
      <xdr:colOff>177800</xdr:colOff>
      <xdr:row>96</xdr:row>
      <xdr:rowOff>134976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80376"/>
          <a:ext cx="889000" cy="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72265</xdr:rowOff>
    </xdr:from>
    <xdr:to>
      <xdr:col>85</xdr:col>
      <xdr:colOff>177800</xdr:colOff>
      <xdr:row>97</xdr:row>
      <xdr:rowOff>2415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95142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76045</xdr:rowOff>
    </xdr:from>
    <xdr:to>
      <xdr:col>81</xdr:col>
      <xdr:colOff>101600</xdr:colOff>
      <xdr:row>97</xdr:row>
      <xdr:rowOff>6195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22722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1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84900</xdr:rowOff>
    </xdr:from>
    <xdr:to>
      <xdr:col>76</xdr:col>
      <xdr:colOff>165100</xdr:colOff>
      <xdr:row>97</xdr:row>
      <xdr:rowOff>15050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31577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84176</xdr:rowOff>
    </xdr:from>
    <xdr:to>
      <xdr:col>72</xdr:col>
      <xdr:colOff>38100</xdr:colOff>
      <xdr:row>97</xdr:row>
      <xdr:rowOff>14326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30853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70376</xdr:rowOff>
    </xdr:from>
    <xdr:to>
      <xdr:col>67</xdr:col>
      <xdr:colOff>101600</xdr:colOff>
      <xdr:row>97</xdr:row>
      <xdr:rowOff>526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163103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土木費が類似団体平均を大きく上回っているが、これは老朽化した公営住宅の建替え事業や道路補修事業、除排雪経費などによるものである。</a:t>
          </a:r>
        </a:p>
        <a:p>
          <a:r>
            <a:rPr kumimoji="1" lang="ja-JP" altLang="en-US" sz="1300">
              <a:latin typeface="ＭＳ Ｐゴシック" panose="020B0600070205080204" pitchFamily="50" charset="-128"/>
              <a:ea typeface="ＭＳ Ｐゴシック" panose="020B0600070205080204" pitchFamily="50" charset="-128"/>
            </a:rPr>
            <a:t>　ごみ処理事業や消防業務など隣接する町による一部事務組合・広域連合で実施していることから、事務の効率化や経費削減につながっており、類似団体平均と比べコストが低く抑えられている。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年度に取崩しを行った財政調整基金の一部を積み立てた結果、基金残高は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今後も財源不足に伴う取崩しが予想されるが事務事業の見直しや普通建設事業費の平準化を進めながら長期的な視野に立った計画的な財政運営に努めていく。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一般会計・特別会計・企業会計すべてにおいて毎年黒字を維持しており、実質赤字及び資金不足が生じていないため連結実質赤字は生じていません。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6356053</v>
      </c>
      <c r="BO4" s="431"/>
      <c r="BP4" s="431"/>
      <c r="BQ4" s="431"/>
      <c r="BR4" s="431"/>
      <c r="BS4" s="431"/>
      <c r="BT4" s="431"/>
      <c r="BU4" s="432"/>
      <c r="BV4" s="430">
        <v>6600459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5.0999999999999996</v>
      </c>
      <c r="CU4" s="437"/>
      <c r="CV4" s="437"/>
      <c r="CW4" s="437"/>
      <c r="CX4" s="437"/>
      <c r="CY4" s="437"/>
      <c r="CZ4" s="437"/>
      <c r="DA4" s="438"/>
      <c r="DB4" s="436">
        <v>6.1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6146518</v>
      </c>
      <c r="BO5" s="468"/>
      <c r="BP5" s="468"/>
      <c r="BQ5" s="468"/>
      <c r="BR5" s="468"/>
      <c r="BS5" s="468"/>
      <c r="BT5" s="468"/>
      <c r="BU5" s="469"/>
      <c r="BV5" s="467">
        <v>6368661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84.5</v>
      </c>
      <c r="CU5" s="465"/>
      <c r="CV5" s="465"/>
      <c r="CW5" s="465"/>
      <c r="CX5" s="465"/>
      <c r="CY5" s="465"/>
      <c r="CZ5" s="465"/>
      <c r="DA5" s="466"/>
      <c r="DB5" s="464">
        <v>87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209535</v>
      </c>
      <c r="BO6" s="468"/>
      <c r="BP6" s="468"/>
      <c r="BQ6" s="468"/>
      <c r="BR6" s="468"/>
      <c r="BS6" s="468"/>
      <c r="BT6" s="468"/>
      <c r="BU6" s="469"/>
      <c r="BV6" s="467">
        <v>231798</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87.9</v>
      </c>
      <c r="CU6" s="505"/>
      <c r="CV6" s="505"/>
      <c r="CW6" s="505"/>
      <c r="CX6" s="505"/>
      <c r="CY6" s="505"/>
      <c r="CZ6" s="505"/>
      <c r="DA6" s="506"/>
      <c r="DB6" s="504">
        <v>91.4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37936</v>
      </c>
      <c r="BO7" s="468"/>
      <c r="BP7" s="468"/>
      <c r="BQ7" s="468"/>
      <c r="BR7" s="468"/>
      <c r="BS7" s="468"/>
      <c r="BT7" s="468"/>
      <c r="BU7" s="469"/>
      <c r="BV7" s="467">
        <v>28170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3354250</v>
      </c>
      <c r="CU7" s="468"/>
      <c r="CV7" s="468"/>
      <c r="CW7" s="468"/>
      <c r="CX7" s="468"/>
      <c r="CY7" s="468"/>
      <c r="CZ7" s="468"/>
      <c r="DA7" s="469"/>
      <c r="DB7" s="467">
        <v>3315447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171599</v>
      </c>
      <c r="BO8" s="468"/>
      <c r="BP8" s="468"/>
      <c r="BQ8" s="468"/>
      <c r="BR8" s="468"/>
      <c r="BS8" s="468"/>
      <c r="BT8" s="468"/>
      <c r="BU8" s="469"/>
      <c r="BV8" s="467">
        <v>203628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v>
      </c>
      <c r="CU8" s="508"/>
      <c r="CV8" s="508"/>
      <c r="CW8" s="508"/>
      <c r="CX8" s="508"/>
      <c r="CY8" s="508"/>
      <c r="CZ8" s="508"/>
      <c r="DA8" s="509"/>
      <c r="DB8" s="507">
        <v>0.4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10233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-32029</v>
      </c>
      <c r="BO9" s="468"/>
      <c r="BP9" s="468"/>
      <c r="BQ9" s="468"/>
      <c r="BR9" s="468"/>
      <c r="BS9" s="468"/>
      <c r="BT9" s="468"/>
      <c r="BU9" s="469"/>
      <c r="BV9" s="467">
        <v>33632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13.7</v>
      </c>
      <c r="CU9" s="465"/>
      <c r="CV9" s="465"/>
      <c r="CW9" s="465"/>
      <c r="CX9" s="465"/>
      <c r="CY9" s="465"/>
      <c r="CZ9" s="465"/>
      <c r="DA9" s="466"/>
      <c r="DB9" s="464">
        <v>13.5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9292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50000</v>
      </c>
      <c r="BO10" s="468"/>
      <c r="BP10" s="468"/>
      <c r="BQ10" s="468"/>
      <c r="BR10" s="468"/>
      <c r="BS10" s="468"/>
      <c r="BT10" s="468"/>
      <c r="BU10" s="469"/>
      <c r="BV10" s="467">
        <v>60000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10239</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45000</v>
      </c>
      <c r="BO12" s="468"/>
      <c r="BP12" s="468"/>
      <c r="BQ12" s="468"/>
      <c r="BR12" s="468"/>
      <c r="BS12" s="468"/>
      <c r="BT12" s="468"/>
      <c r="BU12" s="469"/>
      <c r="BV12" s="467">
        <v>137000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10197</v>
      </c>
      <c r="S13" s="552"/>
      <c r="T13" s="552"/>
      <c r="U13" s="552"/>
      <c r="V13" s="553"/>
      <c r="W13" s="483" t="s">
        <v>140</v>
      </c>
      <c r="X13" s="484"/>
      <c r="Y13" s="484"/>
      <c r="Z13" s="484"/>
      <c r="AA13" s="484"/>
      <c r="AB13" s="474"/>
      <c r="AC13" s="518">
        <v>676</v>
      </c>
      <c r="AD13" s="519"/>
      <c r="AE13" s="519"/>
      <c r="AF13" s="519"/>
      <c r="AG13" s="561"/>
      <c r="AH13" s="518">
        <v>777</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-27029</v>
      </c>
      <c r="BO13" s="468"/>
      <c r="BP13" s="468"/>
      <c r="BQ13" s="468"/>
      <c r="BR13" s="468"/>
      <c r="BS13" s="468"/>
      <c r="BT13" s="468"/>
      <c r="BU13" s="469"/>
      <c r="BV13" s="467">
        <v>-43368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8.9</v>
      </c>
      <c r="CU13" s="465"/>
      <c r="CV13" s="465"/>
      <c r="CW13" s="465"/>
      <c r="CX13" s="465"/>
      <c r="CY13" s="465"/>
      <c r="CZ13" s="465"/>
      <c r="DA13" s="466"/>
      <c r="DB13" s="464">
        <v>8.8000000000000007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10321</v>
      </c>
      <c r="S14" s="552"/>
      <c r="T14" s="552"/>
      <c r="U14" s="552"/>
      <c r="V14" s="553"/>
      <c r="W14" s="457"/>
      <c r="X14" s="458"/>
      <c r="Y14" s="458"/>
      <c r="Z14" s="458"/>
      <c r="AA14" s="458"/>
      <c r="AB14" s="447"/>
      <c r="AC14" s="554">
        <v>14</v>
      </c>
      <c r="AD14" s="555"/>
      <c r="AE14" s="555"/>
      <c r="AF14" s="555"/>
      <c r="AG14" s="556"/>
      <c r="AH14" s="554">
        <v>17.8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14.3</v>
      </c>
      <c r="CU14" s="566"/>
      <c r="CV14" s="566"/>
      <c r="CW14" s="566"/>
      <c r="CX14" s="566"/>
      <c r="CY14" s="566"/>
      <c r="CZ14" s="566"/>
      <c r="DA14" s="567"/>
      <c r="DB14" s="565">
        <v>13.6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10272</v>
      </c>
      <c r="S15" s="552"/>
      <c r="T15" s="552"/>
      <c r="U15" s="552"/>
      <c r="V15" s="553"/>
      <c r="W15" s="483" t="s">
        <v>148</v>
      </c>
      <c r="X15" s="484"/>
      <c r="Y15" s="484"/>
      <c r="Z15" s="484"/>
      <c r="AA15" s="484"/>
      <c r="AB15" s="474"/>
      <c r="AC15" s="518">
        <v>774</v>
      </c>
      <c r="AD15" s="519"/>
      <c r="AE15" s="519"/>
      <c r="AF15" s="519"/>
      <c r="AG15" s="561"/>
      <c r="AH15" s="518">
        <v>702</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1155200</v>
      </c>
      <c r="BO15" s="431"/>
      <c r="BP15" s="431"/>
      <c r="BQ15" s="431"/>
      <c r="BR15" s="431"/>
      <c r="BS15" s="431"/>
      <c r="BT15" s="431"/>
      <c r="BU15" s="432"/>
      <c r="BV15" s="430">
        <v>1148761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16</v>
      </c>
      <c r="AD16" s="555"/>
      <c r="AE16" s="555"/>
      <c r="AF16" s="555"/>
      <c r="AG16" s="556"/>
      <c r="AH16" s="554">
        <v>16.100000000000001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2932821</v>
      </c>
      <c r="BO16" s="468"/>
      <c r="BP16" s="468"/>
      <c r="BQ16" s="468"/>
      <c r="BR16" s="468"/>
      <c r="BS16" s="468"/>
      <c r="BT16" s="468"/>
      <c r="BU16" s="469"/>
      <c r="BV16" s="467">
        <v>2863526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3375</v>
      </c>
      <c r="AD17" s="519"/>
      <c r="AE17" s="519"/>
      <c r="AF17" s="519"/>
      <c r="AG17" s="561"/>
      <c r="AH17" s="518">
        <v>2889</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1445026</v>
      </c>
      <c r="BO17" s="468"/>
      <c r="BP17" s="468"/>
      <c r="BQ17" s="468"/>
      <c r="BR17" s="468"/>
      <c r="BS17" s="468"/>
      <c r="BT17" s="468"/>
      <c r="BU17" s="469"/>
      <c r="BV17" s="467">
        <v>1436009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68.5</v>
      </c>
      <c r="M18" s="583"/>
      <c r="N18" s="583"/>
      <c r="O18" s="583"/>
      <c r="P18" s="583"/>
      <c r="Q18" s="583"/>
      <c r="R18" s="584"/>
      <c r="S18" s="584"/>
      <c r="T18" s="584"/>
      <c r="U18" s="584"/>
      <c r="V18" s="585"/>
      <c r="W18" s="485"/>
      <c r="X18" s="486"/>
      <c r="Y18" s="486"/>
      <c r="Z18" s="486"/>
      <c r="AA18" s="486"/>
      <c r="AB18" s="477"/>
      <c r="AC18" s="586">
        <v>69.900000000000006</v>
      </c>
      <c r="AD18" s="587"/>
      <c r="AE18" s="587"/>
      <c r="AF18" s="587"/>
      <c r="AG18" s="588"/>
      <c r="AH18" s="586">
        <v>66.099999999999994</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2883505</v>
      </c>
      <c r="BO18" s="468"/>
      <c r="BP18" s="468"/>
      <c r="BQ18" s="468"/>
      <c r="BR18" s="468"/>
      <c r="BS18" s="468"/>
      <c r="BT18" s="468"/>
      <c r="BU18" s="469"/>
      <c r="BV18" s="467">
        <v>2929787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149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4012936</v>
      </c>
      <c r="BO19" s="468"/>
      <c r="BP19" s="468"/>
      <c r="BQ19" s="468"/>
      <c r="BR19" s="468"/>
      <c r="BS19" s="468"/>
      <c r="BT19" s="468"/>
      <c r="BU19" s="469"/>
      <c r="BV19" s="467">
        <v>4033312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3657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5461040</v>
      </c>
      <c r="BO23" s="468"/>
      <c r="BP23" s="468"/>
      <c r="BQ23" s="468"/>
      <c r="BR23" s="468"/>
      <c r="BS23" s="468"/>
      <c r="BT23" s="468"/>
      <c r="BU23" s="469"/>
      <c r="BV23" s="467">
        <v>5482610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7000</v>
      </c>
      <c r="R24" s="519"/>
      <c r="S24" s="519"/>
      <c r="T24" s="519"/>
      <c r="U24" s="519"/>
      <c r="V24" s="561"/>
      <c r="W24" s="620"/>
      <c r="X24" s="608"/>
      <c r="Y24" s="609"/>
      <c r="Z24" s="517" t="s">
        <v>172</v>
      </c>
      <c r="AA24" s="497"/>
      <c r="AB24" s="497"/>
      <c r="AC24" s="497"/>
      <c r="AD24" s="497"/>
      <c r="AE24" s="497"/>
      <c r="AF24" s="497"/>
      <c r="AG24" s="498"/>
      <c r="AH24" s="518">
        <v>117</v>
      </c>
      <c r="AI24" s="519"/>
      <c r="AJ24" s="519"/>
      <c r="AK24" s="519"/>
      <c r="AL24" s="561"/>
      <c r="AM24" s="518">
        <v>370422</v>
      </c>
      <c r="AN24" s="519"/>
      <c r="AO24" s="519"/>
      <c r="AP24" s="519"/>
      <c r="AQ24" s="519"/>
      <c r="AR24" s="561"/>
      <c r="AS24" s="518">
        <v>3166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5108566</v>
      </c>
      <c r="BO24" s="468"/>
      <c r="BP24" s="468"/>
      <c r="BQ24" s="468"/>
      <c r="BR24" s="468"/>
      <c r="BS24" s="468"/>
      <c r="BT24" s="468"/>
      <c r="BU24" s="469"/>
      <c r="BV24" s="467">
        <v>5255400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5900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129</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322943</v>
      </c>
      <c r="BO25" s="431"/>
      <c r="BP25" s="431"/>
      <c r="BQ25" s="431"/>
      <c r="BR25" s="431"/>
      <c r="BS25" s="431"/>
      <c r="BT25" s="431"/>
      <c r="BU25" s="432"/>
      <c r="BV25" s="430">
        <v>381309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5500</v>
      </c>
      <c r="R26" s="519"/>
      <c r="S26" s="519"/>
      <c r="T26" s="519"/>
      <c r="U26" s="519"/>
      <c r="V26" s="561"/>
      <c r="W26" s="620"/>
      <c r="X26" s="608"/>
      <c r="Y26" s="609"/>
      <c r="Z26" s="517" t="s">
        <v>179</v>
      </c>
      <c r="AA26" s="630"/>
      <c r="AB26" s="630"/>
      <c r="AC26" s="630"/>
      <c r="AD26" s="630"/>
      <c r="AE26" s="630"/>
      <c r="AF26" s="630"/>
      <c r="AG26" s="631"/>
      <c r="AH26" s="518">
        <v>3</v>
      </c>
      <c r="AI26" s="519"/>
      <c r="AJ26" s="519"/>
      <c r="AK26" s="519"/>
      <c r="AL26" s="561"/>
      <c r="AM26" s="518">
        <v>9864</v>
      </c>
      <c r="AN26" s="519"/>
      <c r="AO26" s="519"/>
      <c r="AP26" s="519"/>
      <c r="AQ26" s="519"/>
      <c r="AR26" s="561"/>
      <c r="AS26" s="518">
        <v>3288</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2490</v>
      </c>
      <c r="R27" s="519"/>
      <c r="S27" s="519"/>
      <c r="T27" s="519"/>
      <c r="U27" s="519"/>
      <c r="V27" s="561"/>
      <c r="W27" s="620"/>
      <c r="X27" s="608"/>
      <c r="Y27" s="609"/>
      <c r="Z27" s="517" t="s">
        <v>182</v>
      </c>
      <c r="AA27" s="497"/>
      <c r="AB27" s="497"/>
      <c r="AC27" s="497"/>
      <c r="AD27" s="497"/>
      <c r="AE27" s="497"/>
      <c r="AF27" s="497"/>
      <c r="AG27" s="498"/>
      <c r="AH27" s="518">
        <v>3</v>
      </c>
      <c r="AI27" s="519"/>
      <c r="AJ27" s="519"/>
      <c r="AK27" s="519"/>
      <c r="AL27" s="561"/>
      <c r="AM27" s="518">
        <v>7974</v>
      </c>
      <c r="AN27" s="519"/>
      <c r="AO27" s="519"/>
      <c r="AP27" s="519"/>
      <c r="AQ27" s="519"/>
      <c r="AR27" s="561"/>
      <c r="AS27" s="518">
        <v>2658</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176</v>
      </c>
      <c r="BO27" s="644"/>
      <c r="BP27" s="644"/>
      <c r="BQ27" s="644"/>
      <c r="BR27" s="644"/>
      <c r="BS27" s="644"/>
      <c r="BT27" s="644"/>
      <c r="BU27" s="645"/>
      <c r="BV27" s="643" t="s">
        <v>176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1950</v>
      </c>
      <c r="R28" s="519"/>
      <c r="S28" s="519"/>
      <c r="T28" s="519"/>
      <c r="U28" s="519"/>
      <c r="V28" s="561"/>
      <c r="W28" s="620"/>
      <c r="X28" s="608"/>
      <c r="Y28" s="609"/>
      <c r="Z28" s="517" t="s">
        <v>185</v>
      </c>
      <c r="AA28" s="497"/>
      <c r="AB28" s="497"/>
      <c r="AC28" s="497"/>
      <c r="AD28" s="497"/>
      <c r="AE28" s="497"/>
      <c r="AF28" s="497"/>
      <c r="AG28" s="498"/>
      <c r="AH28" s="518" t="s">
        <v>129</v>
      </c>
      <c r="AI28" s="519"/>
      <c r="AJ28" s="519"/>
      <c r="AK28" s="519"/>
      <c r="AL28" s="561"/>
      <c r="AM28" s="518" t="s">
        <v>176</v>
      </c>
      <c r="AN28" s="519"/>
      <c r="AO28" s="519"/>
      <c r="AP28" s="519"/>
      <c r="AQ28" s="519"/>
      <c r="AR28" s="561"/>
      <c r="AS28" s="518" t="s">
        <v>176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613000</v>
      </c>
      <c r="BO28" s="431"/>
      <c r="BP28" s="431"/>
      <c r="BQ28" s="431"/>
      <c r="BR28" s="431"/>
      <c r="BS28" s="431"/>
      <c r="BT28" s="431"/>
      <c r="BU28" s="432"/>
      <c r="BV28" s="430">
        <v>608000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1680</v>
      </c>
      <c r="R29" s="519"/>
      <c r="S29" s="519"/>
      <c r="T29" s="519"/>
      <c r="U29" s="519"/>
      <c r="V29" s="561"/>
      <c r="W29" s="621"/>
      <c r="X29" s="622"/>
      <c r="Y29" s="623"/>
      <c r="Z29" s="517" t="s">
        <v>188</v>
      </c>
      <c r="AA29" s="497"/>
      <c r="AB29" s="497"/>
      <c r="AC29" s="497"/>
      <c r="AD29" s="497"/>
      <c r="AE29" s="497"/>
      <c r="AF29" s="497"/>
      <c r="AG29" s="498"/>
      <c r="AH29" s="518">
        <v>120</v>
      </c>
      <c r="AI29" s="519"/>
      <c r="AJ29" s="519"/>
      <c r="AK29" s="519"/>
      <c r="AL29" s="561"/>
      <c r="AM29" s="518">
        <v>378396</v>
      </c>
      <c r="AN29" s="519"/>
      <c r="AO29" s="519"/>
      <c r="AP29" s="519"/>
      <c r="AQ29" s="519"/>
      <c r="AR29" s="561"/>
      <c r="AS29" s="518">
        <v>3153</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78957</v>
      </c>
      <c r="BO29" s="468"/>
      <c r="BP29" s="468"/>
      <c r="BQ29" s="468"/>
      <c r="BR29" s="468"/>
      <c r="BS29" s="468"/>
      <c r="BT29" s="468"/>
      <c r="BU29" s="469"/>
      <c r="BV29" s="467">
        <v>78874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722499</v>
      </c>
      <c r="BO30" s="644"/>
      <c r="BP30" s="644"/>
      <c r="BQ30" s="644"/>
      <c r="BR30" s="644"/>
      <c r="BS30" s="644"/>
      <c r="BT30" s="644"/>
      <c r="BU30" s="645"/>
      <c r="BV30" s="643">
        <v>695997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国民健康保険特別会計診療施設勘定</v>
      </c>
      <c r="X34" s="657"/>
      <c r="Y34" s="657"/>
      <c r="Z34" s="657"/>
      <c r="AA34" s="657"/>
      <c r="AB34" s="657"/>
      <c r="AC34" s="657"/>
      <c r="AD34" s="657"/>
      <c r="AE34" s="657"/>
      <c r="AF34" s="657"/>
      <c r="AG34" s="657"/>
      <c r="AH34" s="657"/>
      <c r="AI34" s="657"/>
      <c r="AJ34" s="657"/>
      <c r="AK34" s="657"/>
      <c r="AL34" s="214"/>
      <c r="AM34" s="656">
        <f>IF(AO34="","",MAX(C34:D43,U34:V43)+1)</f>
        <v>3</v>
      </c>
      <c r="AN34" s="656"/>
      <c r="AO34" s="657" t="str">
        <f>IF('各会計、関係団体の財政状況及び健全化判断比率'!B29="","",'各会計、関係団体の財政状況及び健全化判断比率'!B29)</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大雪清掃組合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東神楽町土地開発公社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t="str">
        <f>IF(W35="","",U34+1)</f>
        <v/>
      </c>
      <c r="V35" s="656"/>
      <c r="W35" s="657"/>
      <c r="X35" s="657"/>
      <c r="Y35" s="657"/>
      <c r="Z35" s="657"/>
      <c r="AA35" s="657"/>
      <c r="AB35" s="657"/>
      <c r="AC35" s="657"/>
      <c r="AD35" s="657"/>
      <c r="AE35" s="657"/>
      <c r="AF35" s="657"/>
      <c r="AG35" s="657"/>
      <c r="AH35" s="657"/>
      <c r="AI35" s="657"/>
      <c r="AJ35" s="657"/>
      <c r="AK35" s="657"/>
      <c r="AL35" s="214"/>
      <c r="AM35" s="656">
        <f t="shared" ref="AM35:AM43" si="0">IF(AO35="","",AM34+1)</f>
        <v>4</v>
      </c>
      <c r="AN35" s="656"/>
      <c r="AO35" s="657" t="str">
        <f>IF('各会計、関係団体の財政状況及び健全化判断比率'!B30="","",'各会計、関係団体の財政状況及び健全化判断比率'!B30)</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大雪葬斎組合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大雪消防組合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大雪地区広域連合　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9</v>
      </c>
      <c r="BX38" s="656"/>
      <c r="BY38" s="657" t="str">
        <f>IF('各会計、関係団体の財政状況及び健全化判断比率'!B72="","",'各会計、関係団体の財政状況及び健全化判断比率'!B72)</f>
        <v>大雪地区広域連合　介護保険特別会計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10</v>
      </c>
      <c r="BX39" s="656"/>
      <c r="BY39" s="657" t="str">
        <f>IF('各会計、関係団体の財政状況及び健全化判断比率'!B73="","",'各会計、関係団体の財政状況及び健全化判断比率'!B73)</f>
        <v>大雪地区広域連合　国民健康保険特別会計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11</v>
      </c>
      <c r="BX40" s="656"/>
      <c r="BY40" s="657" t="str">
        <f>IF('各会計、関係団体の財政状況及び健全化判断比率'!B74="","",'各会計、関係団体の財政状況及び健全化判断比率'!B74)</f>
        <v>大雪地区広域連合　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12</v>
      </c>
      <c r="BX41" s="656"/>
      <c r="BY41" s="657" t="str">
        <f>IF('各会計、関係団体の財政状況及び健全化判断比率'!B75="","",'各会計、関係団体の財政状況及び健全化判断比率'!B75)</f>
        <v>上川教育研修センター組合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13</v>
      </c>
      <c r="BX42" s="656"/>
      <c r="BY42" s="657" t="str">
        <f>IF('各会計、関係団体の財政状況及び健全化判断比率'!B76="","",'各会計、関係団体の財政状況及び健全化判断比率'!B76)</f>
        <v>上川広域滞納整理機構</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reApg63MclhhENr/tC+/5KAIGcUlEqQm9yR+SQkOYAtej0fwvE3TRcXxQZ+1RZF70NsDAfHmfPgXiQOdPnvXSA==" saltValue="tlQlZjEhjFPAFSAj65lQ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566</v>
      </c>
      <c r="D34" s="1248"/>
      <c r="E34" s="1249"/>
      <c r="F34" s="32">
        <v>4.67</v>
      </c>
      <c r="G34" s="33">
        <v>6.47</v>
      </c>
      <c r="H34" s="33">
        <v>5.2</v>
      </c>
      <c r="I34" s="33">
        <v>6.14</v>
      </c>
      <c r="J34" s="34">
        <v>5.1100000000000003</v>
      </c>
      <c r="K34" s="22"/>
      <c r="L34" s="22"/>
      <c r="M34" s="22"/>
      <c r="N34" s="22"/>
      <c r="O34" s="22"/>
      <c r="P34" s="22"/>
    </row>
    <row r="35" spans="1:16" ht="39" customHeight="1" x14ac:dyDescent="0.15">
      <c r="A35" s="22"/>
      <c r="B35" s="35"/>
      <c r="C35" s="1242" t="s">
        <v>567</v>
      </c>
      <c r="D35" s="1243"/>
      <c r="E35" s="1244"/>
      <c r="F35" s="36">
        <v>2.85</v>
      </c>
      <c r="G35" s="37">
        <v>2.65</v>
      </c>
      <c r="H35" s="37">
        <v>2.75</v>
      </c>
      <c r="I35" s="37">
        <v>2.08</v>
      </c>
      <c r="J35" s="38">
        <v>1.8</v>
      </c>
      <c r="K35" s="22"/>
      <c r="L35" s="22"/>
      <c r="M35" s="22"/>
      <c r="N35" s="22"/>
      <c r="O35" s="22"/>
      <c r="P35" s="22"/>
    </row>
    <row r="36" spans="1:16" ht="39" customHeight="1" x14ac:dyDescent="0.15">
      <c r="A36" s="22"/>
      <c r="B36" s="35"/>
      <c r="C36" s="1242" t="s">
        <v>568</v>
      </c>
      <c r="D36" s="1243"/>
      <c r="E36" s="1244"/>
      <c r="F36" s="36" t="s">
        <v>515</v>
      </c>
      <c r="G36" s="37" t="s">
        <v>515</v>
      </c>
      <c r="H36" s="37" t="s">
        <v>515</v>
      </c>
      <c r="I36" s="37" t="s">
        <v>515</v>
      </c>
      <c r="J36" s="38">
        <v>0.32</v>
      </c>
      <c r="K36" s="22"/>
      <c r="L36" s="22"/>
      <c r="M36" s="22"/>
      <c r="N36" s="22"/>
      <c r="O36" s="22"/>
      <c r="P36" s="22"/>
    </row>
    <row r="37" spans="1:16" ht="39" customHeight="1" x14ac:dyDescent="0.15">
      <c r="A37" s="22"/>
      <c r="B37" s="35"/>
      <c r="C37" s="1242" t="s">
        <v>569</v>
      </c>
      <c r="D37" s="1243"/>
      <c r="E37" s="1244"/>
      <c r="F37" s="36">
        <v>0.74</v>
      </c>
      <c r="G37" s="37">
        <v>0.46</v>
      </c>
      <c r="H37" s="37">
        <v>0.24</v>
      </c>
      <c r="I37" s="37">
        <v>0.22</v>
      </c>
      <c r="J37" s="38">
        <v>0.26</v>
      </c>
      <c r="K37" s="22"/>
      <c r="L37" s="22"/>
      <c r="M37" s="22"/>
      <c r="N37" s="22"/>
      <c r="O37" s="22"/>
      <c r="P37" s="22"/>
    </row>
    <row r="38" spans="1:16" ht="39" customHeight="1" x14ac:dyDescent="0.15">
      <c r="A38" s="22"/>
      <c r="B38" s="35"/>
      <c r="C38" s="1242"/>
      <c r="D38" s="1243"/>
      <c r="E38" s="1244"/>
      <c r="F38" s="36"/>
      <c r="G38" s="37"/>
      <c r="H38" s="37"/>
      <c r="I38" s="37"/>
      <c r="J38" s="38"/>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571</v>
      </c>
      <c r="D43" s="1246"/>
      <c r="E43" s="1247"/>
      <c r="F43" s="41">
        <v>0.17</v>
      </c>
      <c r="G43" s="42">
        <v>0.12</v>
      </c>
      <c r="H43" s="42">
        <v>0.19</v>
      </c>
      <c r="I43" s="42">
        <v>1.79</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MDKI5LxRaV/UM4wmM3lwzkIYWfwNIaUUabHRcGYXz+S8wkBgq/kSJ1g1P15BlS8fp4+lK2SoZ8Vk6NbzxwJAg==" saltValue="UKpTw8C8ILgBeG6OqnmQ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614</v>
      </c>
      <c r="L45" s="60">
        <v>593</v>
      </c>
      <c r="M45" s="60">
        <v>591</v>
      </c>
      <c r="N45" s="60">
        <v>592</v>
      </c>
      <c r="O45" s="61">
        <v>585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125</v>
      </c>
      <c r="L48" s="64">
        <v>122</v>
      </c>
      <c r="M48" s="64">
        <v>131</v>
      </c>
      <c r="N48" s="64">
        <v>102</v>
      </c>
      <c r="O48" s="65">
        <v>164</v>
      </c>
      <c r="P48" s="48"/>
      <c r="Q48" s="48"/>
      <c r="R48" s="48"/>
      <c r="S48" s="48"/>
      <c r="T48" s="48"/>
      <c r="U48" s="48"/>
    </row>
    <row r="49" spans="1:21" ht="30.75" customHeight="1" x14ac:dyDescent="0.15">
      <c r="A49" s="48"/>
      <c r="B49" s="1252"/>
      <c r="C49" s="1253"/>
      <c r="D49" s="62"/>
      <c r="E49" s="1258" t="s">
        <v>16</v>
      </c>
      <c r="F49" s="1258"/>
      <c r="G49" s="1258"/>
      <c r="H49" s="1258"/>
      <c r="I49" s="1258"/>
      <c r="J49" s="1259"/>
      <c r="K49" s="63">
        <v>28</v>
      </c>
      <c r="L49" s="64">
        <v>27</v>
      </c>
      <c r="M49" s="64">
        <v>27</v>
      </c>
      <c r="N49" s="64">
        <v>22</v>
      </c>
      <c r="O49" s="65">
        <v>32</v>
      </c>
      <c r="P49" s="48"/>
      <c r="Q49" s="48"/>
      <c r="R49" s="48"/>
      <c r="S49" s="48"/>
      <c r="T49" s="48"/>
      <c r="U49" s="48"/>
    </row>
    <row r="50" spans="1:21" ht="30.75" customHeight="1" x14ac:dyDescent="0.15">
      <c r="A50" s="48"/>
      <c r="B50" s="1252"/>
      <c r="C50" s="1253"/>
      <c r="D50" s="62"/>
      <c r="E50" s="1258" t="s">
        <v>17</v>
      </c>
      <c r="F50" s="1258"/>
      <c r="G50" s="1258"/>
      <c r="H50" s="1258"/>
      <c r="I50" s="1258"/>
      <c r="J50" s="1259"/>
      <c r="K50" s="63">
        <v>23</v>
      </c>
      <c r="L50" s="64">
        <v>25</v>
      </c>
      <c r="M50" s="64">
        <v>38</v>
      </c>
      <c r="N50" s="64">
        <v>39</v>
      </c>
      <c r="O50" s="65">
        <v>39</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549</v>
      </c>
      <c r="L52" s="64">
        <v>506</v>
      </c>
      <c r="M52" s="64">
        <v>524</v>
      </c>
      <c r="N52" s="64">
        <v>521</v>
      </c>
      <c r="O52" s="65">
        <v>546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241</v>
      </c>
      <c r="L53" s="69">
        <v>261</v>
      </c>
      <c r="M53" s="69">
        <v>263</v>
      </c>
      <c r="N53" s="69">
        <v>234</v>
      </c>
      <c r="O53" s="70">
        <v>274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6" t="s">
        <v>25</v>
      </c>
      <c r="C57" s="1267"/>
      <c r="D57" s="1270" t="s">
        <v>26</v>
      </c>
      <c r="E57" s="1271"/>
      <c r="F57" s="1271"/>
      <c r="G57" s="1271"/>
      <c r="H57" s="1271"/>
      <c r="I57" s="1271"/>
      <c r="J57" s="1272"/>
      <c r="K57" s="83">
        <v>78</v>
      </c>
      <c r="L57" s="84">
        <v>79</v>
      </c>
      <c r="M57" s="84">
        <v>79</v>
      </c>
      <c r="N57" s="84">
        <v>79</v>
      </c>
      <c r="O57" s="85">
        <v>79</v>
      </c>
    </row>
    <row r="58" spans="1:21" ht="31.5" customHeight="1" thickBot="1" x14ac:dyDescent="0.2">
      <c r="B58" s="1268"/>
      <c r="C58" s="1269"/>
      <c r="D58" s="1273" t="s">
        <v>27</v>
      </c>
      <c r="E58" s="1274"/>
      <c r="F58" s="1274"/>
      <c r="G58" s="1274"/>
      <c r="H58" s="1274"/>
      <c r="I58" s="1274"/>
      <c r="J58" s="1275"/>
      <c r="K58" s="86" t="s">
        <v>604</v>
      </c>
      <c r="L58" s="87" t="s">
        <v>605</v>
      </c>
      <c r="M58" s="87" t="s">
        <v>606</v>
      </c>
      <c r="N58" s="87" t="s">
        <v>604</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FZXSEoutfOT2Ldp9P0YUGwNHuGU8noFJZdokK8+uYpAhzc4stIAp+17WuS41wIkeXH11NulbZ29b68+VvY2nA==" saltValue="W/6ufOmCYSH1LdaQg2Io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4816</v>
      </c>
      <c r="J41" s="104">
        <v>4793</v>
      </c>
      <c r="K41" s="104">
        <v>5250</v>
      </c>
      <c r="L41" s="104">
        <v>5483</v>
      </c>
      <c r="M41" s="105">
        <v>5461</v>
      </c>
    </row>
    <row r="42" spans="2:13" ht="27.75" customHeight="1" x14ac:dyDescent="0.15">
      <c r="B42" s="1278"/>
      <c r="C42" s="1279"/>
      <c r="D42" s="106"/>
      <c r="E42" s="1284" t="s">
        <v>32</v>
      </c>
      <c r="F42" s="1284"/>
      <c r="G42" s="1284"/>
      <c r="H42" s="1285"/>
      <c r="I42" s="107">
        <v>409</v>
      </c>
      <c r="J42" s="108">
        <v>424</v>
      </c>
      <c r="K42" s="108">
        <v>379</v>
      </c>
      <c r="L42" s="108">
        <v>327</v>
      </c>
      <c r="M42" s="109">
        <v>311</v>
      </c>
    </row>
    <row r="43" spans="2:13" ht="27.75" customHeight="1" x14ac:dyDescent="0.15">
      <c r="B43" s="1278"/>
      <c r="C43" s="1279"/>
      <c r="D43" s="106"/>
      <c r="E43" s="1284" t="s">
        <v>33</v>
      </c>
      <c r="F43" s="1284"/>
      <c r="G43" s="1284"/>
      <c r="H43" s="1285"/>
      <c r="I43" s="107">
        <v>1423</v>
      </c>
      <c r="J43" s="108">
        <v>1270</v>
      </c>
      <c r="K43" s="108">
        <v>1216</v>
      </c>
      <c r="L43" s="108">
        <v>1178</v>
      </c>
      <c r="M43" s="109">
        <v>1135</v>
      </c>
    </row>
    <row r="44" spans="2:13" ht="27.75" customHeight="1" x14ac:dyDescent="0.15">
      <c r="B44" s="1278"/>
      <c r="C44" s="1279"/>
      <c r="D44" s="106"/>
      <c r="E44" s="1284" t="s">
        <v>34</v>
      </c>
      <c r="F44" s="1284"/>
      <c r="G44" s="1284"/>
      <c r="H44" s="1285"/>
      <c r="I44" s="107">
        <v>263</v>
      </c>
      <c r="J44" s="108">
        <v>234</v>
      </c>
      <c r="K44" s="108">
        <v>206</v>
      </c>
      <c r="L44" s="108">
        <v>197</v>
      </c>
      <c r="M44" s="109">
        <v>185</v>
      </c>
    </row>
    <row r="45" spans="2:13" ht="27.75" customHeight="1" x14ac:dyDescent="0.15">
      <c r="B45" s="1278"/>
      <c r="C45" s="1279"/>
      <c r="D45" s="106"/>
      <c r="E45" s="1284" t="s">
        <v>35</v>
      </c>
      <c r="F45" s="1284"/>
      <c r="G45" s="1284"/>
      <c r="H45" s="1285"/>
      <c r="I45" s="107">
        <v>476</v>
      </c>
      <c r="J45" s="108">
        <v>454</v>
      </c>
      <c r="K45" s="108">
        <v>424</v>
      </c>
      <c r="L45" s="108">
        <v>397</v>
      </c>
      <c r="M45" s="109">
        <v>375</v>
      </c>
    </row>
    <row r="46" spans="2:13" ht="27.75" customHeight="1" x14ac:dyDescent="0.15">
      <c r="B46" s="1278"/>
      <c r="C46" s="1279"/>
      <c r="D46" s="110"/>
      <c r="E46" s="1284" t="s">
        <v>36</v>
      </c>
      <c r="F46" s="1284"/>
      <c r="G46" s="1284"/>
      <c r="H46" s="1285"/>
      <c r="I46" s="107">
        <v>9</v>
      </c>
      <c r="J46" s="108" t="s">
        <v>515</v>
      </c>
      <c r="K46" s="108" t="s">
        <v>515</v>
      </c>
      <c r="L46" s="108" t="s">
        <v>515</v>
      </c>
      <c r="M46" s="109" t="s">
        <v>515</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1639</v>
      </c>
      <c r="J50" s="108">
        <v>1529</v>
      </c>
      <c r="K50" s="108">
        <v>1451</v>
      </c>
      <c r="L50" s="108">
        <v>1383</v>
      </c>
      <c r="M50" s="109">
        <v>1414</v>
      </c>
    </row>
    <row r="51" spans="2:13" ht="27.75" customHeight="1" x14ac:dyDescent="0.15">
      <c r="B51" s="1278"/>
      <c r="C51" s="1279"/>
      <c r="D51" s="106"/>
      <c r="E51" s="1284" t="s">
        <v>42</v>
      </c>
      <c r="F51" s="1284"/>
      <c r="G51" s="1284"/>
      <c r="H51" s="1285"/>
      <c r="I51" s="107">
        <v>933</v>
      </c>
      <c r="J51" s="108">
        <v>992</v>
      </c>
      <c r="K51" s="108">
        <v>1088</v>
      </c>
      <c r="L51" s="108">
        <v>1065</v>
      </c>
      <c r="M51" s="109">
        <v>1002</v>
      </c>
    </row>
    <row r="52" spans="2:13" ht="27.75" customHeight="1" x14ac:dyDescent="0.15">
      <c r="B52" s="1280"/>
      <c r="C52" s="1281"/>
      <c r="D52" s="106"/>
      <c r="E52" s="1284" t="s">
        <v>43</v>
      </c>
      <c r="F52" s="1284"/>
      <c r="G52" s="1284"/>
      <c r="H52" s="1285"/>
      <c r="I52" s="107">
        <v>4224</v>
      </c>
      <c r="J52" s="108">
        <v>4268</v>
      </c>
      <c r="K52" s="108">
        <v>4691</v>
      </c>
      <c r="L52" s="108">
        <v>4740</v>
      </c>
      <c r="M52" s="109">
        <v>4633</v>
      </c>
    </row>
    <row r="53" spans="2:13" ht="27.75" customHeight="1" thickBot="1" x14ac:dyDescent="0.2">
      <c r="B53" s="1291" t="s">
        <v>44</v>
      </c>
      <c r="C53" s="1292"/>
      <c r="D53" s="113"/>
      <c r="E53" s="1293" t="s">
        <v>45</v>
      </c>
      <c r="F53" s="1293"/>
      <c r="G53" s="1293"/>
      <c r="H53" s="1294"/>
      <c r="I53" s="114">
        <v>600</v>
      </c>
      <c r="J53" s="115">
        <v>386</v>
      </c>
      <c r="K53" s="115">
        <v>245</v>
      </c>
      <c r="L53" s="115">
        <v>393</v>
      </c>
      <c r="M53" s="116">
        <v>416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PglKOb54jQN89vDYj96ai7c6Tx2WCvBtIiTOHCOjITvIySosNttpTKKwKe+b6qlIEurI88boYh8rakqjngvkw==" saltValue="H2gPI38M01/MtFCOJsF0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685</v>
      </c>
      <c r="G55" s="128">
        <v>608</v>
      </c>
      <c r="H55" s="129">
        <v>613</v>
      </c>
    </row>
    <row r="56" spans="2:8" ht="52.5" customHeight="1" x14ac:dyDescent="0.15">
      <c r="B56" s="130"/>
      <c r="C56" s="1305" t="s">
        <v>49</v>
      </c>
      <c r="D56" s="1305"/>
      <c r="E56" s="1306"/>
      <c r="F56" s="131">
        <v>79</v>
      </c>
      <c r="G56" s="131">
        <v>79</v>
      </c>
      <c r="H56" s="132">
        <v>79</v>
      </c>
    </row>
    <row r="57" spans="2:8" ht="53.25" customHeight="1" x14ac:dyDescent="0.15">
      <c r="B57" s="130"/>
      <c r="C57" s="1307" t="s">
        <v>50</v>
      </c>
      <c r="D57" s="1307"/>
      <c r="E57" s="1308"/>
      <c r="F57" s="133">
        <v>688</v>
      </c>
      <c r="G57" s="133">
        <v>696</v>
      </c>
      <c r="H57" s="134">
        <v>722</v>
      </c>
    </row>
    <row r="58" spans="2:8" ht="45.75" customHeight="1" x14ac:dyDescent="0.15">
      <c r="B58" s="135"/>
      <c r="C58" s="1295" t="s">
        <v>599</v>
      </c>
      <c r="D58" s="1296"/>
      <c r="E58" s="1297"/>
      <c r="F58" s="136">
        <v>254</v>
      </c>
      <c r="G58" s="136">
        <v>254</v>
      </c>
      <c r="H58" s="137">
        <v>254</v>
      </c>
    </row>
    <row r="59" spans="2:8" ht="45.75" customHeight="1" x14ac:dyDescent="0.15">
      <c r="B59" s="135"/>
      <c r="C59" s="1295" t="s">
        <v>600</v>
      </c>
      <c r="D59" s="1296"/>
      <c r="E59" s="1297"/>
      <c r="F59" s="136">
        <v>220</v>
      </c>
      <c r="G59" s="136">
        <v>216</v>
      </c>
      <c r="H59" s="137">
        <v>217</v>
      </c>
    </row>
    <row r="60" spans="2:8" ht="45.75" customHeight="1" x14ac:dyDescent="0.15">
      <c r="B60" s="135"/>
      <c r="C60" s="1295" t="s">
        <v>601</v>
      </c>
      <c r="D60" s="1296"/>
      <c r="E60" s="1297"/>
      <c r="F60" s="136">
        <v>78</v>
      </c>
      <c r="G60" s="136">
        <v>88</v>
      </c>
      <c r="H60" s="137">
        <v>109</v>
      </c>
    </row>
    <row r="61" spans="2:8" ht="45.75" customHeight="1" x14ac:dyDescent="0.15">
      <c r="B61" s="135"/>
      <c r="C61" s="1295" t="s">
        <v>602</v>
      </c>
      <c r="D61" s="1296"/>
      <c r="E61" s="1297"/>
      <c r="F61" s="136">
        <v>94</v>
      </c>
      <c r="G61" s="136">
        <v>94</v>
      </c>
      <c r="H61" s="137">
        <v>94</v>
      </c>
    </row>
    <row r="62" spans="2:8" ht="45.75" customHeight="1" thickBot="1" x14ac:dyDescent="0.2">
      <c r="B62" s="138"/>
      <c r="C62" s="1298" t="s">
        <v>603</v>
      </c>
      <c r="D62" s="1299"/>
      <c r="E62" s="1300"/>
      <c r="F62" s="139">
        <v>30</v>
      </c>
      <c r="G62" s="139">
        <v>30</v>
      </c>
      <c r="H62" s="140">
        <v>30</v>
      </c>
    </row>
    <row r="63" spans="2:8" ht="52.5" customHeight="1" thickBot="1" x14ac:dyDescent="0.2">
      <c r="B63" s="141"/>
      <c r="C63" s="1301" t="s">
        <v>51</v>
      </c>
      <c r="D63" s="1301"/>
      <c r="E63" s="1302"/>
      <c r="F63" s="142">
        <v>1451</v>
      </c>
      <c r="G63" s="142">
        <v>1383</v>
      </c>
      <c r="H63" s="143">
        <v>1414</v>
      </c>
    </row>
    <row r="64" spans="2:8" ht="15" customHeight="1" x14ac:dyDescent="0.15"/>
  </sheetData>
  <sheetProtection algorithmName="SHA-512" hashValue="COooiCX7K5Nun3nGb9uhr1wvy7KHuJTGbxKfKWYG7EX88VwFon4uBP+VdiT2bqr6DuI0+cyps41xYcdJbX+xvg==" saltValue="xCZbZKV7I3IQ06jXHNgW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611</v>
      </c>
      <c r="AO51" s="1312"/>
      <c r="AP51" s="1312"/>
      <c r="AQ51" s="1312"/>
      <c r="AR51" s="1312"/>
      <c r="AS51" s="1312"/>
      <c r="AT51" s="1312"/>
      <c r="AU51" s="1312"/>
      <c r="AV51" s="1312"/>
      <c r="AW51" s="1312"/>
      <c r="AX51" s="1312"/>
      <c r="AY51" s="1312"/>
      <c r="AZ51" s="1312"/>
      <c r="BA51" s="1312"/>
      <c r="BB51" s="1312" t="s">
        <v>612</v>
      </c>
      <c r="BC51" s="1312"/>
      <c r="BD51" s="1312"/>
      <c r="BE51" s="1312"/>
      <c r="BF51" s="1312"/>
      <c r="BG51" s="1312"/>
      <c r="BH51" s="1312"/>
      <c r="BI51" s="1312"/>
      <c r="BJ51" s="1312"/>
      <c r="BK51" s="1312"/>
      <c r="BL51" s="1312"/>
      <c r="BM51" s="1312"/>
      <c r="BN51" s="1312"/>
      <c r="BO51" s="1312"/>
      <c r="BP51" s="1309">
        <v>21.4</v>
      </c>
      <c r="BQ51" s="1309"/>
      <c r="BR51" s="1309"/>
      <c r="BS51" s="1309"/>
      <c r="BT51" s="1309"/>
      <c r="BU51" s="1309"/>
      <c r="BV51" s="1309"/>
      <c r="BW51" s="1309"/>
      <c r="BX51" s="1309">
        <v>13.7</v>
      </c>
      <c r="BY51" s="1309"/>
      <c r="BZ51" s="1309"/>
      <c r="CA51" s="1309"/>
      <c r="CB51" s="1309"/>
      <c r="CC51" s="1309"/>
      <c r="CD51" s="1309"/>
      <c r="CE51" s="1309"/>
      <c r="CF51" s="1321"/>
      <c r="CG51" s="1309"/>
      <c r="CH51" s="1309"/>
      <c r="CI51" s="1309"/>
      <c r="CJ51" s="1309"/>
      <c r="CK51" s="1309"/>
      <c r="CL51" s="1309"/>
      <c r="CM51" s="1309"/>
      <c r="CN51" s="1309">
        <v>13.6</v>
      </c>
      <c r="CO51" s="1309"/>
      <c r="CP51" s="1309"/>
      <c r="CQ51" s="1309"/>
      <c r="CR51" s="1309"/>
      <c r="CS51" s="1309"/>
      <c r="CT51" s="1309"/>
      <c r="CU51" s="1309"/>
      <c r="CV51" s="1309">
        <v>14.3</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614</v>
      </c>
      <c r="BC53" s="1312"/>
      <c r="BD53" s="1312"/>
      <c r="BE53" s="1312"/>
      <c r="BF53" s="1312"/>
      <c r="BG53" s="1312"/>
      <c r="BH53" s="1312"/>
      <c r="BI53" s="1312"/>
      <c r="BJ53" s="1312"/>
      <c r="BK53" s="1312"/>
      <c r="BL53" s="1312"/>
      <c r="BM53" s="1312"/>
      <c r="BN53" s="1312"/>
      <c r="BO53" s="1312"/>
      <c r="BP53" s="1309">
        <v>40.5</v>
      </c>
      <c r="BQ53" s="1309"/>
      <c r="BR53" s="1309"/>
      <c r="BS53" s="1309"/>
      <c r="BT53" s="1309"/>
      <c r="BU53" s="1309"/>
      <c r="BV53" s="1309"/>
      <c r="BW53" s="1309"/>
      <c r="BX53" s="1309">
        <v>41</v>
      </c>
      <c r="BY53" s="1309"/>
      <c r="BZ53" s="1309"/>
      <c r="CA53" s="1309"/>
      <c r="CB53" s="1309"/>
      <c r="CC53" s="1309"/>
      <c r="CD53" s="1309"/>
      <c r="CE53" s="1309"/>
      <c r="CF53" s="1321"/>
      <c r="CG53" s="1309"/>
      <c r="CH53" s="1309"/>
      <c r="CI53" s="1309"/>
      <c r="CJ53" s="1309"/>
      <c r="CK53" s="1309"/>
      <c r="CL53" s="1309"/>
      <c r="CM53" s="1309"/>
      <c r="CN53" s="1309">
        <v>35.4</v>
      </c>
      <c r="CO53" s="1309"/>
      <c r="CP53" s="1309"/>
      <c r="CQ53" s="1309"/>
      <c r="CR53" s="1309"/>
      <c r="CS53" s="1309"/>
      <c r="CT53" s="1309"/>
      <c r="CU53" s="1309"/>
      <c r="CV53" s="1309">
        <v>42.7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615</v>
      </c>
      <c r="AO55" s="1314"/>
      <c r="AP55" s="1314"/>
      <c r="AQ55" s="1314"/>
      <c r="AR55" s="1314"/>
      <c r="AS55" s="1314"/>
      <c r="AT55" s="1314"/>
      <c r="AU55" s="1314"/>
      <c r="AV55" s="1314"/>
      <c r="AW55" s="1314"/>
      <c r="AX55" s="1314"/>
      <c r="AY55" s="1314"/>
      <c r="AZ55" s="1314"/>
      <c r="BA55" s="1314"/>
      <c r="BB55" s="1312" t="s">
        <v>612</v>
      </c>
      <c r="BC55" s="1312"/>
      <c r="BD55" s="1312"/>
      <c r="BE55" s="1312"/>
      <c r="BF55" s="1312"/>
      <c r="BG55" s="1312"/>
      <c r="BH55" s="1312"/>
      <c r="BI55" s="1312"/>
      <c r="BJ55" s="1312"/>
      <c r="BK55" s="1312"/>
      <c r="BL55" s="1312"/>
      <c r="BM55" s="1312"/>
      <c r="BN55" s="1312"/>
      <c r="BO55" s="1312"/>
      <c r="BP55" s="1309">
        <v>13.1</v>
      </c>
      <c r="BQ55" s="1309"/>
      <c r="BR55" s="1309"/>
      <c r="BS55" s="1309"/>
      <c r="BT55" s="1309"/>
      <c r="BU55" s="1309"/>
      <c r="BV55" s="1309"/>
      <c r="BW55" s="1309"/>
      <c r="BX55" s="1309">
        <v>0</v>
      </c>
      <c r="BY55" s="1309"/>
      <c r="BZ55" s="1309"/>
      <c r="CA55" s="1309"/>
      <c r="CB55" s="1309"/>
      <c r="CC55" s="1309"/>
      <c r="CD55" s="1309"/>
      <c r="CE55" s="1309"/>
      <c r="CF55" s="1321"/>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613</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52.1</v>
      </c>
      <c r="BY57" s="1309"/>
      <c r="BZ57" s="1309"/>
      <c r="CA57" s="1309"/>
      <c r="CB57" s="1309"/>
      <c r="CC57" s="1309"/>
      <c r="CD57" s="1309"/>
      <c r="CE57" s="1309"/>
      <c r="CF57" s="1321"/>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611</v>
      </c>
      <c r="AO73" s="1312"/>
      <c r="AP73" s="1312"/>
      <c r="AQ73" s="1312"/>
      <c r="AR73" s="1312"/>
      <c r="AS73" s="1312"/>
      <c r="AT73" s="1312"/>
      <c r="AU73" s="1312"/>
      <c r="AV73" s="1312"/>
      <c r="AW73" s="1312"/>
      <c r="AX73" s="1312"/>
      <c r="AY73" s="1312"/>
      <c r="AZ73" s="1312"/>
      <c r="BA73" s="1312"/>
      <c r="BB73" s="1312" t="s">
        <v>617</v>
      </c>
      <c r="BC73" s="1312"/>
      <c r="BD73" s="1312"/>
      <c r="BE73" s="1312"/>
      <c r="BF73" s="1312"/>
      <c r="BG73" s="1312"/>
      <c r="BH73" s="1312"/>
      <c r="BI73" s="1312"/>
      <c r="BJ73" s="1312"/>
      <c r="BK73" s="1312"/>
      <c r="BL73" s="1312"/>
      <c r="BM73" s="1312"/>
      <c r="BN73" s="1312"/>
      <c r="BO73" s="1312"/>
      <c r="BP73" s="1309">
        <v>21.4</v>
      </c>
      <c r="BQ73" s="1309"/>
      <c r="BR73" s="1309"/>
      <c r="BS73" s="1309"/>
      <c r="BT73" s="1309"/>
      <c r="BU73" s="1309"/>
      <c r="BV73" s="1309"/>
      <c r="BW73" s="1309"/>
      <c r="BX73" s="1309">
        <v>13.7</v>
      </c>
      <c r="BY73" s="1309"/>
      <c r="BZ73" s="1309"/>
      <c r="CA73" s="1309"/>
      <c r="CB73" s="1309"/>
      <c r="CC73" s="1309"/>
      <c r="CD73" s="1309"/>
      <c r="CE73" s="1309"/>
      <c r="CF73" s="1309">
        <v>8.5</v>
      </c>
      <c r="CG73" s="1309"/>
      <c r="CH73" s="1309"/>
      <c r="CI73" s="1309"/>
      <c r="CJ73" s="1309"/>
      <c r="CK73" s="1309"/>
      <c r="CL73" s="1309"/>
      <c r="CM73" s="1309"/>
      <c r="CN73" s="1309">
        <v>13.6</v>
      </c>
      <c r="CO73" s="1309"/>
      <c r="CP73" s="1309"/>
      <c r="CQ73" s="1309"/>
      <c r="CR73" s="1309"/>
      <c r="CS73" s="1309"/>
      <c r="CT73" s="1309"/>
      <c r="CU73" s="1309"/>
      <c r="CV73" s="1309">
        <v>14.3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9.4</v>
      </c>
      <c r="BQ75" s="1309"/>
      <c r="BR75" s="1309"/>
      <c r="BS75" s="1309"/>
      <c r="BT75" s="1309"/>
      <c r="BU75" s="1309"/>
      <c r="BV75" s="1309"/>
      <c r="BW75" s="1309"/>
      <c r="BX75" s="1309">
        <v>9.1</v>
      </c>
      <c r="BY75" s="1309"/>
      <c r="BZ75" s="1309"/>
      <c r="CA75" s="1309"/>
      <c r="CB75" s="1309"/>
      <c r="CC75" s="1309"/>
      <c r="CD75" s="1309"/>
      <c r="CE75" s="1309"/>
      <c r="CF75" s="1309">
        <v>9</v>
      </c>
      <c r="CG75" s="1309"/>
      <c r="CH75" s="1309"/>
      <c r="CI75" s="1309"/>
      <c r="CJ75" s="1309"/>
      <c r="CK75" s="1309"/>
      <c r="CL75" s="1309"/>
      <c r="CM75" s="1309"/>
      <c r="CN75" s="1309">
        <v>8.8000000000000007</v>
      </c>
      <c r="CO75" s="1309"/>
      <c r="CP75" s="1309"/>
      <c r="CQ75" s="1309"/>
      <c r="CR75" s="1309"/>
      <c r="CS75" s="1309"/>
      <c r="CT75" s="1309"/>
      <c r="CU75" s="1309"/>
      <c r="CV75" s="1309">
        <v>8.9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617</v>
      </c>
      <c r="BC77" s="1312"/>
      <c r="BD77" s="1312"/>
      <c r="BE77" s="1312"/>
      <c r="BF77" s="1312"/>
      <c r="BG77" s="1312"/>
      <c r="BH77" s="1312"/>
      <c r="BI77" s="1312"/>
      <c r="BJ77" s="1312"/>
      <c r="BK77" s="1312"/>
      <c r="BL77" s="1312"/>
      <c r="BM77" s="1312"/>
      <c r="BN77" s="1312"/>
      <c r="BO77" s="1312"/>
      <c r="BP77" s="1309">
        <v>13.1</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8.9</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vc97GYV3ei2dpVpu4JrEWXjDqCFjFTVoHCFFZsP0dYeC/LRq2iHq1+dD8s68x3uK4cv2Qo2OjSTjWPL+gq/wg==" saltValue="gT3TcOT5jmzJmXvABzd/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QckRZlUjc6mmdfdFX2bEiYB93VS/IkxQeblF6i/0CSgwW7so1btH3FI7lkLfw3fcpatJifszlmM8WHz1/eayuw==" saltValue="HCV8ZkHpbb8kz9Qdz94j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MQ0T+gAkS50Uqd74qqpnTnOWF9Y3j0dO05yWLiqWU3XQZPbsKursSVlz4IbgKxC8D61t2LtkqYl0SFo93jcF4g==" saltValue="wwYTUtHS7pqMM97w22G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48447</v>
      </c>
      <c r="E3" s="162"/>
      <c r="F3" s="163">
        <v>75972</v>
      </c>
      <c r="G3" s="164"/>
      <c r="H3" s="165"/>
    </row>
    <row r="4" spans="1:8" x14ac:dyDescent="0.15">
      <c r="A4" s="166"/>
      <c r="B4" s="167"/>
      <c r="C4" s="168"/>
      <c r="D4" s="169">
        <v>23636</v>
      </c>
      <c r="E4" s="170"/>
      <c r="F4" s="171">
        <v>40712</v>
      </c>
      <c r="G4" s="172"/>
      <c r="H4" s="173"/>
    </row>
    <row r="5" spans="1:8" x14ac:dyDescent="0.15">
      <c r="A5" s="154" t="s">
        <v>549</v>
      </c>
      <c r="B5" s="159"/>
      <c r="C5" s="160"/>
      <c r="D5" s="161">
        <v>80892</v>
      </c>
      <c r="E5" s="162"/>
      <c r="F5" s="163">
        <v>79466</v>
      </c>
      <c r="G5" s="164"/>
      <c r="H5" s="165"/>
    </row>
    <row r="6" spans="1:8" x14ac:dyDescent="0.15">
      <c r="A6" s="166"/>
      <c r="B6" s="167"/>
      <c r="C6" s="168"/>
      <c r="D6" s="169">
        <v>29766</v>
      </c>
      <c r="E6" s="170"/>
      <c r="F6" s="171">
        <v>44645</v>
      </c>
      <c r="G6" s="172"/>
      <c r="H6" s="173"/>
    </row>
    <row r="7" spans="1:8" x14ac:dyDescent="0.15">
      <c r="A7" s="154" t="s">
        <v>550</v>
      </c>
      <c r="B7" s="159"/>
      <c r="C7" s="160"/>
      <c r="D7" s="161">
        <v>126317</v>
      </c>
      <c r="E7" s="162"/>
      <c r="F7" s="163">
        <v>90072</v>
      </c>
      <c r="G7" s="164"/>
      <c r="H7" s="165"/>
    </row>
    <row r="8" spans="1:8" x14ac:dyDescent="0.15">
      <c r="A8" s="166"/>
      <c r="B8" s="167"/>
      <c r="C8" s="168"/>
      <c r="D8" s="169">
        <v>60798</v>
      </c>
      <c r="E8" s="170"/>
      <c r="F8" s="171">
        <v>46083</v>
      </c>
      <c r="G8" s="172"/>
      <c r="H8" s="173"/>
    </row>
    <row r="9" spans="1:8" x14ac:dyDescent="0.15">
      <c r="A9" s="154" t="s">
        <v>551</v>
      </c>
      <c r="B9" s="159"/>
      <c r="C9" s="160"/>
      <c r="D9" s="161">
        <v>98396</v>
      </c>
      <c r="E9" s="162"/>
      <c r="F9" s="163">
        <v>88328</v>
      </c>
      <c r="G9" s="164"/>
      <c r="H9" s="165"/>
    </row>
    <row r="10" spans="1:8" x14ac:dyDescent="0.15">
      <c r="A10" s="166"/>
      <c r="B10" s="167"/>
      <c r="C10" s="168"/>
      <c r="D10" s="169">
        <v>56821</v>
      </c>
      <c r="E10" s="170"/>
      <c r="F10" s="171">
        <v>49013</v>
      </c>
      <c r="G10" s="172"/>
      <c r="H10" s="173"/>
    </row>
    <row r="11" spans="1:8" x14ac:dyDescent="0.15">
      <c r="A11" s="154" t="s">
        <v>552</v>
      </c>
      <c r="B11" s="159"/>
      <c r="C11" s="160"/>
      <c r="D11" s="161">
        <v>66342</v>
      </c>
      <c r="E11" s="162"/>
      <c r="F11" s="163">
        <v>103390</v>
      </c>
      <c r="G11" s="164"/>
      <c r="H11" s="165"/>
    </row>
    <row r="12" spans="1:8" x14ac:dyDescent="0.15">
      <c r="A12" s="166"/>
      <c r="B12" s="167"/>
      <c r="C12" s="174"/>
      <c r="D12" s="169">
        <v>30094</v>
      </c>
      <c r="E12" s="170"/>
      <c r="F12" s="171">
        <v>51269</v>
      </c>
      <c r="G12" s="172"/>
      <c r="H12" s="173"/>
    </row>
    <row r="13" spans="1:8" x14ac:dyDescent="0.15">
      <c r="A13" s="154"/>
      <c r="B13" s="159"/>
      <c r="C13" s="175"/>
      <c r="D13" s="176">
        <v>84079</v>
      </c>
      <c r="E13" s="177"/>
      <c r="F13" s="178">
        <v>87446</v>
      </c>
      <c r="G13" s="179"/>
      <c r="H13" s="165"/>
    </row>
    <row r="14" spans="1:8" x14ac:dyDescent="0.15">
      <c r="A14" s="166"/>
      <c r="B14" s="167"/>
      <c r="C14" s="168"/>
      <c r="D14" s="169">
        <v>40223</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4.67</v>
      </c>
      <c r="C19" s="180">
        <f>ROUND(VALUE(SUBSTITUTE(実質収支比率等に係る経年分析!G$48,"▲","-")),2)</f>
        <v>6.48</v>
      </c>
      <c r="D19" s="180">
        <f>ROUND(VALUE(SUBSTITUTE(実質収支比率等に係る経年分析!H$48,"▲","-")),2)</f>
        <v>5.2</v>
      </c>
      <c r="E19" s="180">
        <f>ROUND(VALUE(SUBSTITUTE(実質収支比率等に係る経年分析!I$48,"▲","-")),2)</f>
        <v>6.14</v>
      </c>
      <c r="F19" s="180">
        <f>ROUND(VALUE(SUBSTITUTE(実質収支比率等に係る経年分析!J$48,"▲","-")),2)</f>
        <v>5.12</v>
      </c>
    </row>
    <row r="20" spans="1:11" x14ac:dyDescent="0.15">
      <c r="A20" s="180" t="s">
        <v>55</v>
      </c>
      <c r="B20" s="180">
        <f>ROUND(VALUE(SUBSTITUTE(実質収支比率等に係る経年分析!F$47,"▲","-")),2)</f>
        <v>27.6</v>
      </c>
      <c r="C20" s="180">
        <f>ROUND(VALUE(SUBSTITUTE(実質収支比率等に係る経年分析!G$47,"▲","-")),2)</f>
        <v>23.11</v>
      </c>
      <c r="D20" s="180">
        <f>ROUND(VALUE(SUBSTITUTE(実質収支比率等に係る経年分析!H$47,"▲","-")),2)</f>
        <v>20.95</v>
      </c>
      <c r="E20" s="180">
        <f>ROUND(VALUE(SUBSTITUTE(実質収支比率等に係る経年分析!I$47,"▲","-")),2)</f>
        <v>18.34</v>
      </c>
      <c r="F20" s="180">
        <f>ROUND(VALUE(SUBSTITUTE(実質収支比率等に係る経年分析!J$47,"▲","-")),2)</f>
        <v>18.28</v>
      </c>
    </row>
    <row r="21" spans="1:11" x14ac:dyDescent="0.15">
      <c r="A21" s="180" t="s">
        <v>56</v>
      </c>
      <c r="B21" s="180">
        <f>IF(ISNUMBER(VALUE(SUBSTITUTE(実質収支比率等に係る経年分析!F$49,"▲","-"))),ROUND(VALUE(SUBSTITUTE(実質収支比率等に係る経年分析!F$49,"▲","-")),2),NA())</f>
        <v>1.99</v>
      </c>
      <c r="C21" s="180">
        <f>IF(ISNUMBER(VALUE(SUBSTITUTE(実質収支比率等に係る経年分析!G$49,"▲","-"))),ROUND(VALUE(SUBSTITUTE(実質収支比率等に係る経年分析!G$49,"▲","-")),2),NA())</f>
        <v>-2.96</v>
      </c>
      <c r="D21" s="180">
        <f>IF(ISNUMBER(VALUE(SUBSTITUTE(実質収支比率等に係る経年分析!H$49,"▲","-"))),ROUND(VALUE(SUBSTITUTE(実質収支比率等に係る経年分析!H$49,"▲","-")),2),NA())</f>
        <v>-2.95</v>
      </c>
      <c r="E21" s="180">
        <f>IF(ISNUMBER(VALUE(SUBSTITUTE(実質収支比率等に係る経年分析!I$49,"▲","-"))),ROUND(VALUE(SUBSTITUTE(実質収支比率等に係る経年分析!I$49,"▲","-")),2),NA())</f>
        <v>-1.31</v>
      </c>
      <c r="F21" s="180">
        <f>IF(ISNUMBER(VALUE(SUBSTITUTE(実質収支比率等に係る経年分析!J$49,"▲","-"))),ROUND(VALUE(SUBSTITUTE(実質収支比率等に係る経年分析!J$49,"▲","-")),2),NA())</f>
        <v>-0.81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国民健康保険特別会計診療施設勘定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5.1100000000000003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549</v>
      </c>
      <c r="E42" s="182"/>
      <c r="F42" s="182"/>
      <c r="G42" s="182">
        <f>'実質公債費比率（分子）の構造'!L$52</f>
        <v>506</v>
      </c>
      <c r="H42" s="182"/>
      <c r="I42" s="182"/>
      <c r="J42" s="182">
        <f>'実質公債費比率（分子）の構造'!M$52</f>
        <v>524</v>
      </c>
      <c r="K42" s="182"/>
      <c r="L42" s="182"/>
      <c r="M42" s="182">
        <f>'実質公債費比率（分子）の構造'!N$52</f>
        <v>521</v>
      </c>
      <c r="N42" s="182"/>
      <c r="O42" s="182"/>
      <c r="P42" s="182">
        <f>'実質公債費比率（分子）の構造'!O$52</f>
        <v>546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23</v>
      </c>
      <c r="C44" s="182"/>
      <c r="D44" s="182"/>
      <c r="E44" s="182">
        <f>'実質公債費比率（分子）の構造'!L$50</f>
        <v>25</v>
      </c>
      <c r="F44" s="182"/>
      <c r="G44" s="182"/>
      <c r="H44" s="182">
        <f>'実質公債費比率（分子）の構造'!M$50</f>
        <v>38</v>
      </c>
      <c r="I44" s="182"/>
      <c r="J44" s="182"/>
      <c r="K44" s="182">
        <f>'実質公債費比率（分子）の構造'!N$50</f>
        <v>39</v>
      </c>
      <c r="L44" s="182"/>
      <c r="M44" s="182"/>
      <c r="N44" s="182">
        <f>'実質公債費比率（分子）の構造'!O$50</f>
        <v>39</v>
      </c>
      <c r="O44" s="182"/>
      <c r="P44" s="182"/>
    </row>
    <row r="45" spans="1:16" x14ac:dyDescent="0.15">
      <c r="A45" s="182" t="s">
        <v>66</v>
      </c>
      <c r="B45" s="182">
        <f>'実質公債費比率（分子）の構造'!K$49</f>
        <v>28</v>
      </c>
      <c r="C45" s="182"/>
      <c r="D45" s="182"/>
      <c r="E45" s="182">
        <f>'実質公債費比率（分子）の構造'!L$49</f>
        <v>27</v>
      </c>
      <c r="F45" s="182"/>
      <c r="G45" s="182"/>
      <c r="H45" s="182">
        <f>'実質公債費比率（分子）の構造'!M$49</f>
        <v>27</v>
      </c>
      <c r="I45" s="182"/>
      <c r="J45" s="182"/>
      <c r="K45" s="182">
        <f>'実質公債費比率（分子）の構造'!N$49</f>
        <v>22</v>
      </c>
      <c r="L45" s="182"/>
      <c r="M45" s="182"/>
      <c r="N45" s="182">
        <f>'実質公債費比率（分子）の構造'!O$49</f>
        <v>32</v>
      </c>
      <c r="O45" s="182"/>
      <c r="P45" s="182"/>
    </row>
    <row r="46" spans="1:16" x14ac:dyDescent="0.15">
      <c r="A46" s="182" t="s">
        <v>67</v>
      </c>
      <c r="B46" s="182">
        <f>'実質公債費比率（分子）の構造'!K$48</f>
        <v>125</v>
      </c>
      <c r="C46" s="182"/>
      <c r="D46" s="182"/>
      <c r="E46" s="182">
        <f>'実質公債費比率（分子）の構造'!L$48</f>
        <v>122</v>
      </c>
      <c r="F46" s="182"/>
      <c r="G46" s="182"/>
      <c r="H46" s="182">
        <f>'実質公債費比率（分子）の構造'!M$48</f>
        <v>131</v>
      </c>
      <c r="I46" s="182"/>
      <c r="J46" s="182"/>
      <c r="K46" s="182">
        <f>'実質公債費比率（分子）の構造'!N$48</f>
        <v>102</v>
      </c>
      <c r="L46" s="182"/>
      <c r="M46" s="182"/>
      <c r="N46" s="182">
        <f>'実質公債費比率（分子）の構造'!O$48</f>
        <v>164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614</v>
      </c>
      <c r="C49" s="182"/>
      <c r="D49" s="182"/>
      <c r="E49" s="182">
        <f>'実質公債費比率（分子）の構造'!L$45</f>
        <v>593</v>
      </c>
      <c r="F49" s="182"/>
      <c r="G49" s="182"/>
      <c r="H49" s="182">
        <f>'実質公債費比率（分子）の構造'!M$45</f>
        <v>591</v>
      </c>
      <c r="I49" s="182"/>
      <c r="J49" s="182"/>
      <c r="K49" s="182">
        <f>'実質公債費比率（分子）の構造'!N$45</f>
        <v>592</v>
      </c>
      <c r="L49" s="182"/>
      <c r="M49" s="182"/>
      <c r="N49" s="182">
        <f>'実質公債費比率（分子）の構造'!O$45</f>
        <v>585</v>
      </c>
      <c r="O49" s="182"/>
      <c r="P49" s="182"/>
    </row>
    <row r="50" spans="1:16" x14ac:dyDescent="0.15">
      <c r="A50" s="182" t="s">
        <v>71</v>
      </c>
      <c r="B50" s="182" t="e">
        <f>NA()</f>
        <v>#N/A</v>
      </c>
      <c r="C50" s="182">
        <f>IF(ISNUMBER('実質公債費比率（分子）の構造'!K$53),'実質公債費比率（分子）の構造'!K$53,NA())</f>
        <v>241</v>
      </c>
      <c r="D50" s="182" t="e">
        <f>NA()</f>
        <v>#N/A</v>
      </c>
      <c r="E50" s="182" t="e">
        <f>NA()</f>
        <v>#N/A</v>
      </c>
      <c r="F50" s="182">
        <f>IF(ISNUMBER('実質公債費比率（分子）の構造'!L$53),'実質公債費比率（分子）の構造'!L$53,NA())</f>
        <v>261</v>
      </c>
      <c r="G50" s="182" t="e">
        <f>NA()</f>
        <v>#N/A</v>
      </c>
      <c r="H50" s="182" t="e">
        <f>NA()</f>
        <v>#N/A</v>
      </c>
      <c r="I50" s="182">
        <f>IF(ISNUMBER('実質公債費比率（分子）の構造'!M$53),'実質公債費比率（分子）の構造'!M$53,NA())</f>
        <v>263</v>
      </c>
      <c r="J50" s="182" t="e">
        <f>NA()</f>
        <v>#N/A</v>
      </c>
      <c r="K50" s="182" t="e">
        <f>NA()</f>
        <v>#N/A</v>
      </c>
      <c r="L50" s="182">
        <f>IF(ISNUMBER('実質公債費比率（分子）の構造'!N$53),'実質公債費比率（分子）の構造'!N$53,NA())</f>
        <v>234</v>
      </c>
      <c r="M50" s="182" t="e">
        <f>NA()</f>
        <v>#N/A</v>
      </c>
      <c r="N50" s="182" t="e">
        <f>NA()</f>
        <v>#N/A</v>
      </c>
      <c r="O50" s="182">
        <f>IF(ISNUMBER('実質公債費比率（分子）の構造'!O$53),'実質公債費比率（分子）の構造'!O$53,NA())</f>
        <v>274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4224</v>
      </c>
      <c r="E56" s="181"/>
      <c r="F56" s="181"/>
      <c r="G56" s="181">
        <f>'将来負担比率（分子）の構造'!J$52</f>
        <v>4268</v>
      </c>
      <c r="H56" s="181"/>
      <c r="I56" s="181"/>
      <c r="J56" s="181">
        <f>'将来負担比率（分子）の構造'!K$52</f>
        <v>4691</v>
      </c>
      <c r="K56" s="181"/>
      <c r="L56" s="181"/>
      <c r="M56" s="181">
        <f>'将来負担比率（分子）の構造'!L$52</f>
        <v>4740</v>
      </c>
      <c r="N56" s="181"/>
      <c r="O56" s="181"/>
      <c r="P56" s="181">
        <f>'将来負担比率（分子）の構造'!M$52</f>
        <v>4633</v>
      </c>
    </row>
    <row r="57" spans="1:16" x14ac:dyDescent="0.15">
      <c r="A57" s="181" t="s">
        <v>42</v>
      </c>
      <c r="B57" s="181"/>
      <c r="C57" s="181"/>
      <c r="D57" s="181">
        <f>'将来負担比率（分子）の構造'!I$51</f>
        <v>933</v>
      </c>
      <c r="E57" s="181"/>
      <c r="F57" s="181"/>
      <c r="G57" s="181">
        <f>'将来負担比率（分子）の構造'!J$51</f>
        <v>992</v>
      </c>
      <c r="H57" s="181"/>
      <c r="I57" s="181"/>
      <c r="J57" s="181">
        <f>'将来負担比率（分子）の構造'!K$51</f>
        <v>1088</v>
      </c>
      <c r="K57" s="181"/>
      <c r="L57" s="181"/>
      <c r="M57" s="181">
        <f>'将来負担比率（分子）の構造'!L$51</f>
        <v>1065</v>
      </c>
      <c r="N57" s="181"/>
      <c r="O57" s="181"/>
      <c r="P57" s="181">
        <f>'将来負担比率（分子）の構造'!M$51</f>
        <v>1002</v>
      </c>
    </row>
    <row r="58" spans="1:16" x14ac:dyDescent="0.15">
      <c r="A58" s="181" t="s">
        <v>41</v>
      </c>
      <c r="B58" s="181"/>
      <c r="C58" s="181"/>
      <c r="D58" s="181">
        <f>'将来負担比率（分子）の構造'!I$50</f>
        <v>1639</v>
      </c>
      <c r="E58" s="181"/>
      <c r="F58" s="181"/>
      <c r="G58" s="181">
        <f>'将来負担比率（分子）の構造'!J$50</f>
        <v>1529</v>
      </c>
      <c r="H58" s="181"/>
      <c r="I58" s="181"/>
      <c r="J58" s="181">
        <f>'将来負担比率（分子）の構造'!K$50</f>
        <v>1451</v>
      </c>
      <c r="K58" s="181"/>
      <c r="L58" s="181"/>
      <c r="M58" s="181">
        <f>'将来負担比率（分子）の構造'!L$50</f>
        <v>1383</v>
      </c>
      <c r="N58" s="181"/>
      <c r="O58" s="181"/>
      <c r="P58" s="181">
        <f>'将来負担比率（分子）の構造'!M$50</f>
        <v>1414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476</v>
      </c>
      <c r="C62" s="181"/>
      <c r="D62" s="181"/>
      <c r="E62" s="181">
        <f>'将来負担比率（分子）の構造'!J$45</f>
        <v>454</v>
      </c>
      <c r="F62" s="181"/>
      <c r="G62" s="181"/>
      <c r="H62" s="181">
        <f>'将来負担比率（分子）の構造'!K$45</f>
        <v>424</v>
      </c>
      <c r="I62" s="181"/>
      <c r="J62" s="181"/>
      <c r="K62" s="181">
        <f>'将来負担比率（分子）の構造'!L$45</f>
        <v>397</v>
      </c>
      <c r="L62" s="181"/>
      <c r="M62" s="181"/>
      <c r="N62" s="181">
        <f>'将来負担比率（分子）の構造'!M$45</f>
        <v>375</v>
      </c>
      <c r="O62" s="181"/>
      <c r="P62" s="181"/>
    </row>
    <row r="63" spans="1:16" x14ac:dyDescent="0.15">
      <c r="A63" s="181" t="s">
        <v>34</v>
      </c>
      <c r="B63" s="181">
        <f>'将来負担比率（分子）の構造'!I$44</f>
        <v>263</v>
      </c>
      <c r="C63" s="181"/>
      <c r="D63" s="181"/>
      <c r="E63" s="181">
        <f>'将来負担比率（分子）の構造'!J$44</f>
        <v>234</v>
      </c>
      <c r="F63" s="181"/>
      <c r="G63" s="181"/>
      <c r="H63" s="181">
        <f>'将来負担比率（分子）の構造'!K$44</f>
        <v>206</v>
      </c>
      <c r="I63" s="181"/>
      <c r="J63" s="181"/>
      <c r="K63" s="181">
        <f>'将来負担比率（分子）の構造'!L$44</f>
        <v>197</v>
      </c>
      <c r="L63" s="181"/>
      <c r="M63" s="181"/>
      <c r="N63" s="181">
        <f>'将来負担比率（分子）の構造'!M$44</f>
        <v>185</v>
      </c>
      <c r="O63" s="181"/>
      <c r="P63" s="181"/>
    </row>
    <row r="64" spans="1:16" x14ac:dyDescent="0.15">
      <c r="A64" s="181" t="s">
        <v>33</v>
      </c>
      <c r="B64" s="181">
        <f>'将来負担比率（分子）の構造'!I$43</f>
        <v>1423</v>
      </c>
      <c r="C64" s="181"/>
      <c r="D64" s="181"/>
      <c r="E64" s="181">
        <f>'将来負担比率（分子）の構造'!J$43</f>
        <v>1270</v>
      </c>
      <c r="F64" s="181"/>
      <c r="G64" s="181"/>
      <c r="H64" s="181">
        <f>'将来負担比率（分子）の構造'!K$43</f>
        <v>1216</v>
      </c>
      <c r="I64" s="181"/>
      <c r="J64" s="181"/>
      <c r="K64" s="181">
        <f>'将来負担比率（分子）の構造'!L$43</f>
        <v>1178</v>
      </c>
      <c r="L64" s="181"/>
      <c r="M64" s="181"/>
      <c r="N64" s="181">
        <f>'将来負担比率（分子）の構造'!M$43</f>
        <v>1135</v>
      </c>
      <c r="O64" s="181"/>
      <c r="P64" s="181"/>
    </row>
    <row r="65" spans="1:16" x14ac:dyDescent="0.15">
      <c r="A65" s="181" t="s">
        <v>32</v>
      </c>
      <c r="B65" s="181">
        <f>'将来負担比率（分子）の構造'!I$42</f>
        <v>409</v>
      </c>
      <c r="C65" s="181"/>
      <c r="D65" s="181"/>
      <c r="E65" s="181">
        <f>'将来負担比率（分子）の構造'!J$42</f>
        <v>424</v>
      </c>
      <c r="F65" s="181"/>
      <c r="G65" s="181"/>
      <c r="H65" s="181">
        <f>'将来負担比率（分子）の構造'!K$42</f>
        <v>379</v>
      </c>
      <c r="I65" s="181"/>
      <c r="J65" s="181"/>
      <c r="K65" s="181">
        <f>'将来負担比率（分子）の構造'!L$42</f>
        <v>327</v>
      </c>
      <c r="L65" s="181"/>
      <c r="M65" s="181"/>
      <c r="N65" s="181">
        <f>'将来負担比率（分子）の構造'!M$42</f>
        <v>311</v>
      </c>
      <c r="O65" s="181"/>
      <c r="P65" s="181"/>
    </row>
    <row r="66" spans="1:16" x14ac:dyDescent="0.15">
      <c r="A66" s="181" t="s">
        <v>31</v>
      </c>
      <c r="B66" s="181">
        <f>'将来負担比率（分子）の構造'!I$41</f>
        <v>4816</v>
      </c>
      <c r="C66" s="181"/>
      <c r="D66" s="181"/>
      <c r="E66" s="181">
        <f>'将来負担比率（分子）の構造'!J$41</f>
        <v>4793</v>
      </c>
      <c r="F66" s="181"/>
      <c r="G66" s="181"/>
      <c r="H66" s="181">
        <f>'将来負担比率（分子）の構造'!K$41</f>
        <v>5250</v>
      </c>
      <c r="I66" s="181"/>
      <c r="J66" s="181"/>
      <c r="K66" s="181">
        <f>'将来負担比率（分子）の構造'!L$41</f>
        <v>5483</v>
      </c>
      <c r="L66" s="181"/>
      <c r="M66" s="181"/>
      <c r="N66" s="181">
        <f>'将来負担比率（分子）の構造'!M$41</f>
        <v>5461</v>
      </c>
      <c r="O66" s="181"/>
      <c r="P66" s="181"/>
    </row>
    <row r="67" spans="1:16" x14ac:dyDescent="0.15">
      <c r="A67" s="181" t="s">
        <v>75</v>
      </c>
      <c r="B67" s="181" t="e">
        <f>NA()</f>
        <v>#N/A</v>
      </c>
      <c r="C67" s="181">
        <f>IF(ISNUMBER('将来負担比率（分子）の構造'!I$53), IF('将来負担比率（分子）の構造'!I$53 &lt; 0, 0, '将来負担比率（分子）の構造'!I$53), NA())</f>
        <v>600</v>
      </c>
      <c r="D67" s="181" t="e">
        <f>NA()</f>
        <v>#N/A</v>
      </c>
      <c r="E67" s="181" t="e">
        <f>NA()</f>
        <v>#N/A</v>
      </c>
      <c r="F67" s="181">
        <f>IF(ISNUMBER('将来負担比率（分子）の構造'!J$53), IF('将来負担比率（分子）の構造'!J$53 &lt; 0, 0, '将来負担比率（分子）の構造'!J$53), NA())</f>
        <v>386</v>
      </c>
      <c r="G67" s="181" t="e">
        <f>NA()</f>
        <v>#N/A</v>
      </c>
      <c r="H67" s="181" t="e">
        <f>NA()</f>
        <v>#N/A</v>
      </c>
      <c r="I67" s="181">
        <f>IF(ISNUMBER('将来負担比率（分子）の構造'!K$53), IF('将来負担比率（分子）の構造'!K$53 &lt; 0, 0, '将来負担比率（分子）の構造'!K$53), NA())</f>
        <v>245</v>
      </c>
      <c r="J67" s="181" t="e">
        <f>NA()</f>
        <v>#N/A</v>
      </c>
      <c r="K67" s="181" t="e">
        <f>NA()</f>
        <v>#N/A</v>
      </c>
      <c r="L67" s="181">
        <f>IF(ISNUMBER('将来負担比率（分子）の構造'!L$53), IF('将来負担比率（分子）の構造'!L$53 &lt; 0, 0, '将来負担比率（分子）の構造'!L$53), NA())</f>
        <v>393</v>
      </c>
      <c r="M67" s="181" t="e">
        <f>NA()</f>
        <v>#N/A</v>
      </c>
      <c r="N67" s="181" t="e">
        <f>NA()</f>
        <v>#N/A</v>
      </c>
      <c r="O67" s="181">
        <f>IF(ISNUMBER('将来負担比率（分子）の構造'!M$53), IF('将来負担比率（分子）の構造'!M$53 &lt; 0, 0, '将来負担比率（分子）の構造'!M$53), NA())</f>
        <v>416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685</v>
      </c>
      <c r="C72" s="185">
        <f>基金残高に係る経年分析!G55</f>
        <v>608</v>
      </c>
      <c r="D72" s="185">
        <f>基金残高に係る経年分析!H55</f>
        <v>613</v>
      </c>
    </row>
    <row r="73" spans="1:16" x14ac:dyDescent="0.15">
      <c r="A73" s="184" t="s">
        <v>78</v>
      </c>
      <c r="B73" s="185">
        <f>基金残高に係る経年分析!F56</f>
        <v>79</v>
      </c>
      <c r="C73" s="185">
        <f>基金残高に係る経年分析!G56</f>
        <v>79</v>
      </c>
      <c r="D73" s="185">
        <f>基金残高に係る経年分析!H56</f>
        <v>79</v>
      </c>
    </row>
    <row r="74" spans="1:16" x14ac:dyDescent="0.15">
      <c r="A74" s="184" t="s">
        <v>79</v>
      </c>
      <c r="B74" s="185">
        <f>基金残高に係る経年分析!F57</f>
        <v>688</v>
      </c>
      <c r="C74" s="185">
        <f>基金残高に係る経年分析!G57</f>
        <v>696</v>
      </c>
      <c r="D74" s="185">
        <f>基金残高に係る経年分析!H57</f>
        <v>722</v>
      </c>
    </row>
  </sheetData>
  <sheetProtection algorithmName="SHA-512" hashValue="wAnNl/KeNGBPJ6el/iAOpvgMXL0Qv6q+8W1OYZ5uiOo16rVBS2C6mNPHptgSnrHYSwuD/y4SUPofmDWnqSxdtA==" saltValue="wsACFwO5v+3tibBhplpD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1198196</v>
      </c>
      <c r="S5" s="673"/>
      <c r="T5" s="673"/>
      <c r="U5" s="673"/>
      <c r="V5" s="673"/>
      <c r="W5" s="673"/>
      <c r="X5" s="673"/>
      <c r="Y5" s="674"/>
      <c r="Z5" s="675">
        <v>18.899999999999999</v>
      </c>
      <c r="AA5" s="675"/>
      <c r="AB5" s="675"/>
      <c r="AC5" s="675"/>
      <c r="AD5" s="676">
        <v>1133488</v>
      </c>
      <c r="AE5" s="676"/>
      <c r="AF5" s="676"/>
      <c r="AG5" s="676"/>
      <c r="AH5" s="676"/>
      <c r="AI5" s="676"/>
      <c r="AJ5" s="676"/>
      <c r="AK5" s="676"/>
      <c r="AL5" s="677">
        <v>34.6</v>
      </c>
      <c r="AM5" s="678"/>
      <c r="AN5" s="678"/>
      <c r="AO5" s="679"/>
      <c r="AP5" s="669" t="s">
        <v>229</v>
      </c>
      <c r="AQ5" s="670"/>
      <c r="AR5" s="670"/>
      <c r="AS5" s="670"/>
      <c r="AT5" s="670"/>
      <c r="AU5" s="670"/>
      <c r="AV5" s="670"/>
      <c r="AW5" s="670"/>
      <c r="AX5" s="670"/>
      <c r="AY5" s="670"/>
      <c r="AZ5" s="670"/>
      <c r="BA5" s="670"/>
      <c r="BB5" s="670"/>
      <c r="BC5" s="670"/>
      <c r="BD5" s="670"/>
      <c r="BE5" s="670"/>
      <c r="BF5" s="671"/>
      <c r="BG5" s="683">
        <v>1116604</v>
      </c>
      <c r="BH5" s="684"/>
      <c r="BI5" s="684"/>
      <c r="BJ5" s="684"/>
      <c r="BK5" s="684"/>
      <c r="BL5" s="684"/>
      <c r="BM5" s="684"/>
      <c r="BN5" s="685"/>
      <c r="BO5" s="686">
        <v>93.2</v>
      </c>
      <c r="BP5" s="686"/>
      <c r="BQ5" s="686"/>
      <c r="BR5" s="686"/>
      <c r="BS5" s="687">
        <v>10442</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114813</v>
      </c>
      <c r="S6" s="684"/>
      <c r="T6" s="684"/>
      <c r="U6" s="684"/>
      <c r="V6" s="684"/>
      <c r="W6" s="684"/>
      <c r="X6" s="684"/>
      <c r="Y6" s="685"/>
      <c r="Z6" s="686">
        <v>1.8</v>
      </c>
      <c r="AA6" s="686"/>
      <c r="AB6" s="686"/>
      <c r="AC6" s="686"/>
      <c r="AD6" s="687">
        <v>114813</v>
      </c>
      <c r="AE6" s="687"/>
      <c r="AF6" s="687"/>
      <c r="AG6" s="687"/>
      <c r="AH6" s="687"/>
      <c r="AI6" s="687"/>
      <c r="AJ6" s="687"/>
      <c r="AK6" s="687"/>
      <c r="AL6" s="688">
        <v>3.5</v>
      </c>
      <c r="AM6" s="689"/>
      <c r="AN6" s="689"/>
      <c r="AO6" s="690"/>
      <c r="AP6" s="680" t="s">
        <v>234</v>
      </c>
      <c r="AQ6" s="681"/>
      <c r="AR6" s="681"/>
      <c r="AS6" s="681"/>
      <c r="AT6" s="681"/>
      <c r="AU6" s="681"/>
      <c r="AV6" s="681"/>
      <c r="AW6" s="681"/>
      <c r="AX6" s="681"/>
      <c r="AY6" s="681"/>
      <c r="AZ6" s="681"/>
      <c r="BA6" s="681"/>
      <c r="BB6" s="681"/>
      <c r="BC6" s="681"/>
      <c r="BD6" s="681"/>
      <c r="BE6" s="681"/>
      <c r="BF6" s="682"/>
      <c r="BG6" s="683">
        <v>1116604</v>
      </c>
      <c r="BH6" s="684"/>
      <c r="BI6" s="684"/>
      <c r="BJ6" s="684"/>
      <c r="BK6" s="684"/>
      <c r="BL6" s="684"/>
      <c r="BM6" s="684"/>
      <c r="BN6" s="685"/>
      <c r="BO6" s="686">
        <v>93.2</v>
      </c>
      <c r="BP6" s="686"/>
      <c r="BQ6" s="686"/>
      <c r="BR6" s="686"/>
      <c r="BS6" s="687">
        <v>10442</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67725</v>
      </c>
      <c r="CS6" s="684"/>
      <c r="CT6" s="684"/>
      <c r="CU6" s="684"/>
      <c r="CV6" s="684"/>
      <c r="CW6" s="684"/>
      <c r="CX6" s="684"/>
      <c r="CY6" s="685"/>
      <c r="CZ6" s="677">
        <v>1.1000000000000001</v>
      </c>
      <c r="DA6" s="678"/>
      <c r="DB6" s="678"/>
      <c r="DC6" s="697"/>
      <c r="DD6" s="692" t="s">
        <v>236</v>
      </c>
      <c r="DE6" s="684"/>
      <c r="DF6" s="684"/>
      <c r="DG6" s="684"/>
      <c r="DH6" s="684"/>
      <c r="DI6" s="684"/>
      <c r="DJ6" s="684"/>
      <c r="DK6" s="684"/>
      <c r="DL6" s="684"/>
      <c r="DM6" s="684"/>
      <c r="DN6" s="684"/>
      <c r="DO6" s="684"/>
      <c r="DP6" s="685"/>
      <c r="DQ6" s="692">
        <v>67725</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845</v>
      </c>
      <c r="S7" s="684"/>
      <c r="T7" s="684"/>
      <c r="U7" s="684"/>
      <c r="V7" s="684"/>
      <c r="W7" s="684"/>
      <c r="X7" s="684"/>
      <c r="Y7" s="685"/>
      <c r="Z7" s="686">
        <v>0</v>
      </c>
      <c r="AA7" s="686"/>
      <c r="AB7" s="686"/>
      <c r="AC7" s="686"/>
      <c r="AD7" s="687">
        <v>845</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526060</v>
      </c>
      <c r="BH7" s="684"/>
      <c r="BI7" s="684"/>
      <c r="BJ7" s="684"/>
      <c r="BK7" s="684"/>
      <c r="BL7" s="684"/>
      <c r="BM7" s="684"/>
      <c r="BN7" s="685"/>
      <c r="BO7" s="686">
        <v>43.9</v>
      </c>
      <c r="BP7" s="686"/>
      <c r="BQ7" s="686"/>
      <c r="BR7" s="686"/>
      <c r="BS7" s="687">
        <v>10442</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1098363</v>
      </c>
      <c r="CS7" s="684"/>
      <c r="CT7" s="684"/>
      <c r="CU7" s="684"/>
      <c r="CV7" s="684"/>
      <c r="CW7" s="684"/>
      <c r="CX7" s="684"/>
      <c r="CY7" s="685"/>
      <c r="CZ7" s="686">
        <v>17.899999999999999</v>
      </c>
      <c r="DA7" s="686"/>
      <c r="DB7" s="686"/>
      <c r="DC7" s="686"/>
      <c r="DD7" s="692">
        <v>70665</v>
      </c>
      <c r="DE7" s="684"/>
      <c r="DF7" s="684"/>
      <c r="DG7" s="684"/>
      <c r="DH7" s="684"/>
      <c r="DI7" s="684"/>
      <c r="DJ7" s="684"/>
      <c r="DK7" s="684"/>
      <c r="DL7" s="684"/>
      <c r="DM7" s="684"/>
      <c r="DN7" s="684"/>
      <c r="DO7" s="684"/>
      <c r="DP7" s="685"/>
      <c r="DQ7" s="692">
        <v>610100</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2760</v>
      </c>
      <c r="S8" s="684"/>
      <c r="T8" s="684"/>
      <c r="U8" s="684"/>
      <c r="V8" s="684"/>
      <c r="W8" s="684"/>
      <c r="X8" s="684"/>
      <c r="Y8" s="685"/>
      <c r="Z8" s="686">
        <v>0</v>
      </c>
      <c r="AA8" s="686"/>
      <c r="AB8" s="686"/>
      <c r="AC8" s="686"/>
      <c r="AD8" s="687">
        <v>2760</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15176</v>
      </c>
      <c r="BH8" s="684"/>
      <c r="BI8" s="684"/>
      <c r="BJ8" s="684"/>
      <c r="BK8" s="684"/>
      <c r="BL8" s="684"/>
      <c r="BM8" s="684"/>
      <c r="BN8" s="685"/>
      <c r="BO8" s="686">
        <v>1.3</v>
      </c>
      <c r="BP8" s="686"/>
      <c r="BQ8" s="686"/>
      <c r="BR8" s="686"/>
      <c r="BS8" s="692" t="s">
        <v>242</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1642490</v>
      </c>
      <c r="CS8" s="684"/>
      <c r="CT8" s="684"/>
      <c r="CU8" s="684"/>
      <c r="CV8" s="684"/>
      <c r="CW8" s="684"/>
      <c r="CX8" s="684"/>
      <c r="CY8" s="685"/>
      <c r="CZ8" s="686">
        <v>26.7</v>
      </c>
      <c r="DA8" s="686"/>
      <c r="DB8" s="686"/>
      <c r="DC8" s="686"/>
      <c r="DD8" s="692">
        <v>59259</v>
      </c>
      <c r="DE8" s="684"/>
      <c r="DF8" s="684"/>
      <c r="DG8" s="684"/>
      <c r="DH8" s="684"/>
      <c r="DI8" s="684"/>
      <c r="DJ8" s="684"/>
      <c r="DK8" s="684"/>
      <c r="DL8" s="684"/>
      <c r="DM8" s="684"/>
      <c r="DN8" s="684"/>
      <c r="DO8" s="684"/>
      <c r="DP8" s="685"/>
      <c r="DQ8" s="692">
        <v>800688</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1800</v>
      </c>
      <c r="S9" s="684"/>
      <c r="T9" s="684"/>
      <c r="U9" s="684"/>
      <c r="V9" s="684"/>
      <c r="W9" s="684"/>
      <c r="X9" s="684"/>
      <c r="Y9" s="685"/>
      <c r="Z9" s="686">
        <v>0</v>
      </c>
      <c r="AA9" s="686"/>
      <c r="AB9" s="686"/>
      <c r="AC9" s="686"/>
      <c r="AD9" s="687">
        <v>1800</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453278</v>
      </c>
      <c r="BH9" s="684"/>
      <c r="BI9" s="684"/>
      <c r="BJ9" s="684"/>
      <c r="BK9" s="684"/>
      <c r="BL9" s="684"/>
      <c r="BM9" s="684"/>
      <c r="BN9" s="685"/>
      <c r="BO9" s="686">
        <v>37.799999999999997</v>
      </c>
      <c r="BP9" s="686"/>
      <c r="BQ9" s="686"/>
      <c r="BR9" s="686"/>
      <c r="BS9" s="692" t="s">
        <v>129</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459345</v>
      </c>
      <c r="CS9" s="684"/>
      <c r="CT9" s="684"/>
      <c r="CU9" s="684"/>
      <c r="CV9" s="684"/>
      <c r="CW9" s="684"/>
      <c r="CX9" s="684"/>
      <c r="CY9" s="685"/>
      <c r="CZ9" s="686">
        <v>7.5</v>
      </c>
      <c r="DA9" s="686"/>
      <c r="DB9" s="686"/>
      <c r="DC9" s="686"/>
      <c r="DD9" s="692" t="s">
        <v>129</v>
      </c>
      <c r="DE9" s="684"/>
      <c r="DF9" s="684"/>
      <c r="DG9" s="684"/>
      <c r="DH9" s="684"/>
      <c r="DI9" s="684"/>
      <c r="DJ9" s="684"/>
      <c r="DK9" s="684"/>
      <c r="DL9" s="684"/>
      <c r="DM9" s="684"/>
      <c r="DN9" s="684"/>
      <c r="DO9" s="684"/>
      <c r="DP9" s="685"/>
      <c r="DQ9" s="692">
        <v>393358</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242</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236</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30507</v>
      </c>
      <c r="BH10" s="684"/>
      <c r="BI10" s="684"/>
      <c r="BJ10" s="684"/>
      <c r="BK10" s="684"/>
      <c r="BL10" s="684"/>
      <c r="BM10" s="684"/>
      <c r="BN10" s="685"/>
      <c r="BO10" s="686">
        <v>2.5</v>
      </c>
      <c r="BP10" s="686"/>
      <c r="BQ10" s="686"/>
      <c r="BR10" s="686"/>
      <c r="BS10" s="692">
        <v>5060</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35</v>
      </c>
      <c r="CS10" s="684"/>
      <c r="CT10" s="684"/>
      <c r="CU10" s="684"/>
      <c r="CV10" s="684"/>
      <c r="CW10" s="684"/>
      <c r="CX10" s="684"/>
      <c r="CY10" s="685"/>
      <c r="CZ10" s="686">
        <v>0</v>
      </c>
      <c r="DA10" s="686"/>
      <c r="DB10" s="686"/>
      <c r="DC10" s="686"/>
      <c r="DD10" s="692" t="s">
        <v>129</v>
      </c>
      <c r="DE10" s="684"/>
      <c r="DF10" s="684"/>
      <c r="DG10" s="684"/>
      <c r="DH10" s="684"/>
      <c r="DI10" s="684"/>
      <c r="DJ10" s="684"/>
      <c r="DK10" s="684"/>
      <c r="DL10" s="684"/>
      <c r="DM10" s="684"/>
      <c r="DN10" s="684"/>
      <c r="DO10" s="684"/>
      <c r="DP10" s="685"/>
      <c r="DQ10" s="692">
        <v>35</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178016</v>
      </c>
      <c r="S11" s="684"/>
      <c r="T11" s="684"/>
      <c r="U11" s="684"/>
      <c r="V11" s="684"/>
      <c r="W11" s="684"/>
      <c r="X11" s="684"/>
      <c r="Y11" s="685"/>
      <c r="Z11" s="688">
        <v>2.8</v>
      </c>
      <c r="AA11" s="689"/>
      <c r="AB11" s="689"/>
      <c r="AC11" s="701"/>
      <c r="AD11" s="692">
        <v>178016</v>
      </c>
      <c r="AE11" s="684"/>
      <c r="AF11" s="684"/>
      <c r="AG11" s="684"/>
      <c r="AH11" s="684"/>
      <c r="AI11" s="684"/>
      <c r="AJ11" s="684"/>
      <c r="AK11" s="685"/>
      <c r="AL11" s="688">
        <v>5.4</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27099</v>
      </c>
      <c r="BH11" s="684"/>
      <c r="BI11" s="684"/>
      <c r="BJ11" s="684"/>
      <c r="BK11" s="684"/>
      <c r="BL11" s="684"/>
      <c r="BM11" s="684"/>
      <c r="BN11" s="685"/>
      <c r="BO11" s="686">
        <v>2.2999999999999998</v>
      </c>
      <c r="BP11" s="686"/>
      <c r="BQ11" s="686"/>
      <c r="BR11" s="686"/>
      <c r="BS11" s="692">
        <v>5382</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343557</v>
      </c>
      <c r="CS11" s="684"/>
      <c r="CT11" s="684"/>
      <c r="CU11" s="684"/>
      <c r="CV11" s="684"/>
      <c r="CW11" s="684"/>
      <c r="CX11" s="684"/>
      <c r="CY11" s="685"/>
      <c r="CZ11" s="686">
        <v>5.6</v>
      </c>
      <c r="DA11" s="686"/>
      <c r="DB11" s="686"/>
      <c r="DC11" s="686"/>
      <c r="DD11" s="692">
        <v>3941</v>
      </c>
      <c r="DE11" s="684"/>
      <c r="DF11" s="684"/>
      <c r="DG11" s="684"/>
      <c r="DH11" s="684"/>
      <c r="DI11" s="684"/>
      <c r="DJ11" s="684"/>
      <c r="DK11" s="684"/>
      <c r="DL11" s="684"/>
      <c r="DM11" s="684"/>
      <c r="DN11" s="684"/>
      <c r="DO11" s="684"/>
      <c r="DP11" s="685"/>
      <c r="DQ11" s="692">
        <v>150043</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v>5093</v>
      </c>
      <c r="S12" s="684"/>
      <c r="T12" s="684"/>
      <c r="U12" s="684"/>
      <c r="V12" s="684"/>
      <c r="W12" s="684"/>
      <c r="X12" s="684"/>
      <c r="Y12" s="685"/>
      <c r="Z12" s="686">
        <v>0.1</v>
      </c>
      <c r="AA12" s="686"/>
      <c r="AB12" s="686"/>
      <c r="AC12" s="686"/>
      <c r="AD12" s="687">
        <v>5093</v>
      </c>
      <c r="AE12" s="687"/>
      <c r="AF12" s="687"/>
      <c r="AG12" s="687"/>
      <c r="AH12" s="687"/>
      <c r="AI12" s="687"/>
      <c r="AJ12" s="687"/>
      <c r="AK12" s="687"/>
      <c r="AL12" s="688">
        <v>0.2</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501156</v>
      </c>
      <c r="BH12" s="684"/>
      <c r="BI12" s="684"/>
      <c r="BJ12" s="684"/>
      <c r="BK12" s="684"/>
      <c r="BL12" s="684"/>
      <c r="BM12" s="684"/>
      <c r="BN12" s="685"/>
      <c r="BO12" s="686">
        <v>41.8</v>
      </c>
      <c r="BP12" s="686"/>
      <c r="BQ12" s="686"/>
      <c r="BR12" s="686"/>
      <c r="BS12" s="692" t="s">
        <v>129</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110783</v>
      </c>
      <c r="CS12" s="684"/>
      <c r="CT12" s="684"/>
      <c r="CU12" s="684"/>
      <c r="CV12" s="684"/>
      <c r="CW12" s="684"/>
      <c r="CX12" s="684"/>
      <c r="CY12" s="685"/>
      <c r="CZ12" s="686">
        <v>1.8</v>
      </c>
      <c r="DA12" s="686"/>
      <c r="DB12" s="686"/>
      <c r="DC12" s="686"/>
      <c r="DD12" s="692" t="s">
        <v>242</v>
      </c>
      <c r="DE12" s="684"/>
      <c r="DF12" s="684"/>
      <c r="DG12" s="684"/>
      <c r="DH12" s="684"/>
      <c r="DI12" s="684"/>
      <c r="DJ12" s="684"/>
      <c r="DK12" s="684"/>
      <c r="DL12" s="684"/>
      <c r="DM12" s="684"/>
      <c r="DN12" s="684"/>
      <c r="DO12" s="684"/>
      <c r="DP12" s="685"/>
      <c r="DQ12" s="692">
        <v>98605</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236</v>
      </c>
      <c r="AA13" s="686"/>
      <c r="AB13" s="686"/>
      <c r="AC13" s="686"/>
      <c r="AD13" s="687" t="s">
        <v>129</v>
      </c>
      <c r="AE13" s="687"/>
      <c r="AF13" s="687"/>
      <c r="AG13" s="687"/>
      <c r="AH13" s="687"/>
      <c r="AI13" s="687"/>
      <c r="AJ13" s="687"/>
      <c r="AK13" s="687"/>
      <c r="AL13" s="688" t="s">
        <v>242</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491219</v>
      </c>
      <c r="BH13" s="684"/>
      <c r="BI13" s="684"/>
      <c r="BJ13" s="684"/>
      <c r="BK13" s="684"/>
      <c r="BL13" s="684"/>
      <c r="BM13" s="684"/>
      <c r="BN13" s="685"/>
      <c r="BO13" s="686">
        <v>41</v>
      </c>
      <c r="BP13" s="686"/>
      <c r="BQ13" s="686"/>
      <c r="BR13" s="686"/>
      <c r="BS13" s="692" t="s">
        <v>242</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909537</v>
      </c>
      <c r="CS13" s="684"/>
      <c r="CT13" s="684"/>
      <c r="CU13" s="684"/>
      <c r="CV13" s="684"/>
      <c r="CW13" s="684"/>
      <c r="CX13" s="684"/>
      <c r="CY13" s="685"/>
      <c r="CZ13" s="686">
        <v>14.8</v>
      </c>
      <c r="DA13" s="686"/>
      <c r="DB13" s="686"/>
      <c r="DC13" s="686"/>
      <c r="DD13" s="692">
        <v>485919</v>
      </c>
      <c r="DE13" s="684"/>
      <c r="DF13" s="684"/>
      <c r="DG13" s="684"/>
      <c r="DH13" s="684"/>
      <c r="DI13" s="684"/>
      <c r="DJ13" s="684"/>
      <c r="DK13" s="684"/>
      <c r="DL13" s="684"/>
      <c r="DM13" s="684"/>
      <c r="DN13" s="684"/>
      <c r="DO13" s="684"/>
      <c r="DP13" s="685"/>
      <c r="DQ13" s="692">
        <v>416805</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9592</v>
      </c>
      <c r="S14" s="684"/>
      <c r="T14" s="684"/>
      <c r="U14" s="684"/>
      <c r="V14" s="684"/>
      <c r="W14" s="684"/>
      <c r="X14" s="684"/>
      <c r="Y14" s="685"/>
      <c r="Z14" s="686">
        <v>0.2</v>
      </c>
      <c r="AA14" s="686"/>
      <c r="AB14" s="686"/>
      <c r="AC14" s="686"/>
      <c r="AD14" s="687">
        <v>9592</v>
      </c>
      <c r="AE14" s="687"/>
      <c r="AF14" s="687"/>
      <c r="AG14" s="687"/>
      <c r="AH14" s="687"/>
      <c r="AI14" s="687"/>
      <c r="AJ14" s="687"/>
      <c r="AK14" s="687"/>
      <c r="AL14" s="688">
        <v>0.3</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28654</v>
      </c>
      <c r="BH14" s="684"/>
      <c r="BI14" s="684"/>
      <c r="BJ14" s="684"/>
      <c r="BK14" s="684"/>
      <c r="BL14" s="684"/>
      <c r="BM14" s="684"/>
      <c r="BN14" s="685"/>
      <c r="BO14" s="686">
        <v>2.4</v>
      </c>
      <c r="BP14" s="686"/>
      <c r="BQ14" s="686"/>
      <c r="BR14" s="686"/>
      <c r="BS14" s="692" t="s">
        <v>129</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178859</v>
      </c>
      <c r="CS14" s="684"/>
      <c r="CT14" s="684"/>
      <c r="CU14" s="684"/>
      <c r="CV14" s="684"/>
      <c r="CW14" s="684"/>
      <c r="CX14" s="684"/>
      <c r="CY14" s="685"/>
      <c r="CZ14" s="686">
        <v>2.9</v>
      </c>
      <c r="DA14" s="686"/>
      <c r="DB14" s="686"/>
      <c r="DC14" s="686"/>
      <c r="DD14" s="692" t="s">
        <v>129</v>
      </c>
      <c r="DE14" s="684"/>
      <c r="DF14" s="684"/>
      <c r="DG14" s="684"/>
      <c r="DH14" s="684"/>
      <c r="DI14" s="684"/>
      <c r="DJ14" s="684"/>
      <c r="DK14" s="684"/>
      <c r="DL14" s="684"/>
      <c r="DM14" s="684"/>
      <c r="DN14" s="684"/>
      <c r="DO14" s="684"/>
      <c r="DP14" s="685"/>
      <c r="DQ14" s="692">
        <v>178859</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242</v>
      </c>
      <c r="S15" s="684"/>
      <c r="T15" s="684"/>
      <c r="U15" s="684"/>
      <c r="V15" s="684"/>
      <c r="W15" s="684"/>
      <c r="X15" s="684"/>
      <c r="Y15" s="685"/>
      <c r="Z15" s="686" t="s">
        <v>129</v>
      </c>
      <c r="AA15" s="686"/>
      <c r="AB15" s="686"/>
      <c r="AC15" s="686"/>
      <c r="AD15" s="687" t="s">
        <v>242</v>
      </c>
      <c r="AE15" s="687"/>
      <c r="AF15" s="687"/>
      <c r="AG15" s="687"/>
      <c r="AH15" s="687"/>
      <c r="AI15" s="687"/>
      <c r="AJ15" s="687"/>
      <c r="AK15" s="687"/>
      <c r="AL15" s="688" t="s">
        <v>242</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60734</v>
      </c>
      <c r="BH15" s="684"/>
      <c r="BI15" s="684"/>
      <c r="BJ15" s="684"/>
      <c r="BK15" s="684"/>
      <c r="BL15" s="684"/>
      <c r="BM15" s="684"/>
      <c r="BN15" s="685"/>
      <c r="BO15" s="686">
        <v>5.0999999999999996</v>
      </c>
      <c r="BP15" s="686"/>
      <c r="BQ15" s="686"/>
      <c r="BR15" s="686"/>
      <c r="BS15" s="692" t="s">
        <v>129</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750330</v>
      </c>
      <c r="CS15" s="684"/>
      <c r="CT15" s="684"/>
      <c r="CU15" s="684"/>
      <c r="CV15" s="684"/>
      <c r="CW15" s="684"/>
      <c r="CX15" s="684"/>
      <c r="CY15" s="685"/>
      <c r="CZ15" s="686">
        <v>12.2</v>
      </c>
      <c r="DA15" s="686"/>
      <c r="DB15" s="686"/>
      <c r="DC15" s="686"/>
      <c r="DD15" s="692">
        <v>59494</v>
      </c>
      <c r="DE15" s="684"/>
      <c r="DF15" s="684"/>
      <c r="DG15" s="684"/>
      <c r="DH15" s="684"/>
      <c r="DI15" s="684"/>
      <c r="DJ15" s="684"/>
      <c r="DK15" s="684"/>
      <c r="DL15" s="684"/>
      <c r="DM15" s="684"/>
      <c r="DN15" s="684"/>
      <c r="DO15" s="684"/>
      <c r="DP15" s="685"/>
      <c r="DQ15" s="692">
        <v>538023</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2769</v>
      </c>
      <c r="S16" s="684"/>
      <c r="T16" s="684"/>
      <c r="U16" s="684"/>
      <c r="V16" s="684"/>
      <c r="W16" s="684"/>
      <c r="X16" s="684"/>
      <c r="Y16" s="685"/>
      <c r="Z16" s="686">
        <v>0</v>
      </c>
      <c r="AA16" s="686"/>
      <c r="AB16" s="686"/>
      <c r="AC16" s="686"/>
      <c r="AD16" s="687">
        <v>2769</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242</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242</v>
      </c>
      <c r="DA16" s="686"/>
      <c r="DB16" s="686"/>
      <c r="DC16" s="686"/>
      <c r="DD16" s="692" t="s">
        <v>242</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38130</v>
      </c>
      <c r="S17" s="684"/>
      <c r="T17" s="684"/>
      <c r="U17" s="684"/>
      <c r="V17" s="684"/>
      <c r="W17" s="684"/>
      <c r="X17" s="684"/>
      <c r="Y17" s="685"/>
      <c r="Z17" s="686">
        <v>0.6</v>
      </c>
      <c r="AA17" s="686"/>
      <c r="AB17" s="686"/>
      <c r="AC17" s="686"/>
      <c r="AD17" s="687">
        <v>38130</v>
      </c>
      <c r="AE17" s="687"/>
      <c r="AF17" s="687"/>
      <c r="AG17" s="687"/>
      <c r="AH17" s="687"/>
      <c r="AI17" s="687"/>
      <c r="AJ17" s="687"/>
      <c r="AK17" s="687"/>
      <c r="AL17" s="688">
        <v>1.2</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585494</v>
      </c>
      <c r="CS17" s="684"/>
      <c r="CT17" s="684"/>
      <c r="CU17" s="684"/>
      <c r="CV17" s="684"/>
      <c r="CW17" s="684"/>
      <c r="CX17" s="684"/>
      <c r="CY17" s="685"/>
      <c r="CZ17" s="686">
        <v>9.5</v>
      </c>
      <c r="DA17" s="686"/>
      <c r="DB17" s="686"/>
      <c r="DC17" s="686"/>
      <c r="DD17" s="692" t="s">
        <v>242</v>
      </c>
      <c r="DE17" s="684"/>
      <c r="DF17" s="684"/>
      <c r="DG17" s="684"/>
      <c r="DH17" s="684"/>
      <c r="DI17" s="684"/>
      <c r="DJ17" s="684"/>
      <c r="DK17" s="684"/>
      <c r="DL17" s="684"/>
      <c r="DM17" s="684"/>
      <c r="DN17" s="684"/>
      <c r="DO17" s="684"/>
      <c r="DP17" s="685"/>
      <c r="DQ17" s="692">
        <v>549160</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15016</v>
      </c>
      <c r="S18" s="684"/>
      <c r="T18" s="684"/>
      <c r="U18" s="684"/>
      <c r="V18" s="684"/>
      <c r="W18" s="684"/>
      <c r="X18" s="684"/>
      <c r="Y18" s="685"/>
      <c r="Z18" s="686">
        <v>0.2</v>
      </c>
      <c r="AA18" s="686"/>
      <c r="AB18" s="686"/>
      <c r="AC18" s="686"/>
      <c r="AD18" s="687">
        <v>15016</v>
      </c>
      <c r="AE18" s="687"/>
      <c r="AF18" s="687"/>
      <c r="AG18" s="687"/>
      <c r="AH18" s="687"/>
      <c r="AI18" s="687"/>
      <c r="AJ18" s="687"/>
      <c r="AK18" s="687"/>
      <c r="AL18" s="688">
        <v>0.5</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242</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1420</v>
      </c>
      <c r="S19" s="684"/>
      <c r="T19" s="684"/>
      <c r="U19" s="684"/>
      <c r="V19" s="684"/>
      <c r="W19" s="684"/>
      <c r="X19" s="684"/>
      <c r="Y19" s="685"/>
      <c r="Z19" s="686">
        <v>0</v>
      </c>
      <c r="AA19" s="686"/>
      <c r="AB19" s="686"/>
      <c r="AC19" s="686"/>
      <c r="AD19" s="687">
        <v>1420</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81592</v>
      </c>
      <c r="BH19" s="684"/>
      <c r="BI19" s="684"/>
      <c r="BJ19" s="684"/>
      <c r="BK19" s="684"/>
      <c r="BL19" s="684"/>
      <c r="BM19" s="684"/>
      <c r="BN19" s="685"/>
      <c r="BO19" s="686">
        <v>6.8</v>
      </c>
      <c r="BP19" s="686"/>
      <c r="BQ19" s="686"/>
      <c r="BR19" s="686"/>
      <c r="BS19" s="692" t="s">
        <v>129</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242</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272</v>
      </c>
      <c r="S20" s="684"/>
      <c r="T20" s="684"/>
      <c r="U20" s="684"/>
      <c r="V20" s="684"/>
      <c r="W20" s="684"/>
      <c r="X20" s="684"/>
      <c r="Y20" s="685"/>
      <c r="Z20" s="686">
        <v>0</v>
      </c>
      <c r="AA20" s="686"/>
      <c r="AB20" s="686"/>
      <c r="AC20" s="686"/>
      <c r="AD20" s="687">
        <v>272</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81592</v>
      </c>
      <c r="BH20" s="684"/>
      <c r="BI20" s="684"/>
      <c r="BJ20" s="684"/>
      <c r="BK20" s="684"/>
      <c r="BL20" s="684"/>
      <c r="BM20" s="684"/>
      <c r="BN20" s="685"/>
      <c r="BO20" s="686">
        <v>6.8</v>
      </c>
      <c r="BP20" s="686"/>
      <c r="BQ20" s="686"/>
      <c r="BR20" s="686"/>
      <c r="BS20" s="692" t="s">
        <v>236</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6146518</v>
      </c>
      <c r="CS20" s="684"/>
      <c r="CT20" s="684"/>
      <c r="CU20" s="684"/>
      <c r="CV20" s="684"/>
      <c r="CW20" s="684"/>
      <c r="CX20" s="684"/>
      <c r="CY20" s="685"/>
      <c r="CZ20" s="686">
        <v>100</v>
      </c>
      <c r="DA20" s="686"/>
      <c r="DB20" s="686"/>
      <c r="DC20" s="686"/>
      <c r="DD20" s="692">
        <v>679278</v>
      </c>
      <c r="DE20" s="684"/>
      <c r="DF20" s="684"/>
      <c r="DG20" s="684"/>
      <c r="DH20" s="684"/>
      <c r="DI20" s="684"/>
      <c r="DJ20" s="684"/>
      <c r="DK20" s="684"/>
      <c r="DL20" s="684"/>
      <c r="DM20" s="684"/>
      <c r="DN20" s="684"/>
      <c r="DO20" s="684"/>
      <c r="DP20" s="685"/>
      <c r="DQ20" s="692">
        <v>3803401</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21422</v>
      </c>
      <c r="S21" s="684"/>
      <c r="T21" s="684"/>
      <c r="U21" s="684"/>
      <c r="V21" s="684"/>
      <c r="W21" s="684"/>
      <c r="X21" s="684"/>
      <c r="Y21" s="685"/>
      <c r="Z21" s="686">
        <v>0.3</v>
      </c>
      <c r="AA21" s="686"/>
      <c r="AB21" s="686"/>
      <c r="AC21" s="686"/>
      <c r="AD21" s="687">
        <v>21422</v>
      </c>
      <c r="AE21" s="687"/>
      <c r="AF21" s="687"/>
      <c r="AG21" s="687"/>
      <c r="AH21" s="687"/>
      <c r="AI21" s="687"/>
      <c r="AJ21" s="687"/>
      <c r="AK21" s="687"/>
      <c r="AL21" s="688">
        <v>0.7</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16884</v>
      </c>
      <c r="BH21" s="684"/>
      <c r="BI21" s="684"/>
      <c r="BJ21" s="684"/>
      <c r="BK21" s="684"/>
      <c r="BL21" s="684"/>
      <c r="BM21" s="684"/>
      <c r="BN21" s="685"/>
      <c r="BO21" s="686">
        <v>1.4</v>
      </c>
      <c r="BP21" s="686"/>
      <c r="BQ21" s="686"/>
      <c r="BR21" s="686"/>
      <c r="BS21" s="692" t="s">
        <v>129</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1965943</v>
      </c>
      <c r="S22" s="684"/>
      <c r="T22" s="684"/>
      <c r="U22" s="684"/>
      <c r="V22" s="684"/>
      <c r="W22" s="684"/>
      <c r="X22" s="684"/>
      <c r="Y22" s="685"/>
      <c r="Z22" s="686">
        <v>30.9</v>
      </c>
      <c r="AA22" s="686"/>
      <c r="AB22" s="686"/>
      <c r="AC22" s="686"/>
      <c r="AD22" s="687">
        <v>1776478</v>
      </c>
      <c r="AE22" s="687"/>
      <c r="AF22" s="687"/>
      <c r="AG22" s="687"/>
      <c r="AH22" s="687"/>
      <c r="AI22" s="687"/>
      <c r="AJ22" s="687"/>
      <c r="AK22" s="687"/>
      <c r="AL22" s="688">
        <v>54.2</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242</v>
      </c>
      <c r="BP22" s="686"/>
      <c r="BQ22" s="686"/>
      <c r="BR22" s="686"/>
      <c r="BS22" s="692" t="s">
        <v>242</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1776478</v>
      </c>
      <c r="S23" s="684"/>
      <c r="T23" s="684"/>
      <c r="U23" s="684"/>
      <c r="V23" s="684"/>
      <c r="W23" s="684"/>
      <c r="X23" s="684"/>
      <c r="Y23" s="685"/>
      <c r="Z23" s="686">
        <v>27.9</v>
      </c>
      <c r="AA23" s="686"/>
      <c r="AB23" s="686"/>
      <c r="AC23" s="686"/>
      <c r="AD23" s="687">
        <v>1776478</v>
      </c>
      <c r="AE23" s="687"/>
      <c r="AF23" s="687"/>
      <c r="AG23" s="687"/>
      <c r="AH23" s="687"/>
      <c r="AI23" s="687"/>
      <c r="AJ23" s="687"/>
      <c r="AK23" s="687"/>
      <c r="AL23" s="688">
        <v>54.2</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64708</v>
      </c>
      <c r="BH23" s="684"/>
      <c r="BI23" s="684"/>
      <c r="BJ23" s="684"/>
      <c r="BK23" s="684"/>
      <c r="BL23" s="684"/>
      <c r="BM23" s="684"/>
      <c r="BN23" s="685"/>
      <c r="BO23" s="686">
        <v>5.4</v>
      </c>
      <c r="BP23" s="686"/>
      <c r="BQ23" s="686"/>
      <c r="BR23" s="686"/>
      <c r="BS23" s="692" t="s">
        <v>242</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6" t="s">
        <v>290</v>
      </c>
      <c r="DM23" s="717"/>
      <c r="DN23" s="717"/>
      <c r="DO23" s="717"/>
      <c r="DP23" s="717"/>
      <c r="DQ23" s="717"/>
      <c r="DR23" s="717"/>
      <c r="DS23" s="717"/>
      <c r="DT23" s="717"/>
      <c r="DU23" s="717"/>
      <c r="DV23" s="718"/>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189465</v>
      </c>
      <c r="S24" s="684"/>
      <c r="T24" s="684"/>
      <c r="U24" s="684"/>
      <c r="V24" s="684"/>
      <c r="W24" s="684"/>
      <c r="X24" s="684"/>
      <c r="Y24" s="685"/>
      <c r="Z24" s="686">
        <v>3</v>
      </c>
      <c r="AA24" s="686"/>
      <c r="AB24" s="686"/>
      <c r="AC24" s="686"/>
      <c r="AD24" s="687" t="s">
        <v>129</v>
      </c>
      <c r="AE24" s="687"/>
      <c r="AF24" s="687"/>
      <c r="AG24" s="687"/>
      <c r="AH24" s="687"/>
      <c r="AI24" s="687"/>
      <c r="AJ24" s="687"/>
      <c r="AK24" s="687"/>
      <c r="AL24" s="688" t="s">
        <v>236</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242</v>
      </c>
      <c r="BH24" s="684"/>
      <c r="BI24" s="684"/>
      <c r="BJ24" s="684"/>
      <c r="BK24" s="684"/>
      <c r="BL24" s="684"/>
      <c r="BM24" s="684"/>
      <c r="BN24" s="685"/>
      <c r="BO24" s="686" t="s">
        <v>242</v>
      </c>
      <c r="BP24" s="686"/>
      <c r="BQ24" s="686"/>
      <c r="BR24" s="686"/>
      <c r="BS24" s="692" t="s">
        <v>242</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2479036</v>
      </c>
      <c r="CS24" s="673"/>
      <c r="CT24" s="673"/>
      <c r="CU24" s="673"/>
      <c r="CV24" s="673"/>
      <c r="CW24" s="673"/>
      <c r="CX24" s="673"/>
      <c r="CY24" s="674"/>
      <c r="CZ24" s="677">
        <v>40.299999999999997</v>
      </c>
      <c r="DA24" s="678"/>
      <c r="DB24" s="678"/>
      <c r="DC24" s="697"/>
      <c r="DD24" s="719">
        <v>1689543</v>
      </c>
      <c r="DE24" s="673"/>
      <c r="DF24" s="673"/>
      <c r="DG24" s="673"/>
      <c r="DH24" s="673"/>
      <c r="DI24" s="673"/>
      <c r="DJ24" s="673"/>
      <c r="DK24" s="674"/>
      <c r="DL24" s="719">
        <v>1666439</v>
      </c>
      <c r="DM24" s="673"/>
      <c r="DN24" s="673"/>
      <c r="DO24" s="673"/>
      <c r="DP24" s="673"/>
      <c r="DQ24" s="673"/>
      <c r="DR24" s="673"/>
      <c r="DS24" s="673"/>
      <c r="DT24" s="673"/>
      <c r="DU24" s="673"/>
      <c r="DV24" s="674"/>
      <c r="DW24" s="677">
        <v>48.8</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242</v>
      </c>
      <c r="S25" s="684"/>
      <c r="T25" s="684"/>
      <c r="U25" s="684"/>
      <c r="V25" s="684"/>
      <c r="W25" s="684"/>
      <c r="X25" s="684"/>
      <c r="Y25" s="685"/>
      <c r="Z25" s="686" t="s">
        <v>242</v>
      </c>
      <c r="AA25" s="686"/>
      <c r="AB25" s="686"/>
      <c r="AC25" s="686"/>
      <c r="AD25" s="687" t="s">
        <v>129</v>
      </c>
      <c r="AE25" s="687"/>
      <c r="AF25" s="687"/>
      <c r="AG25" s="687"/>
      <c r="AH25" s="687"/>
      <c r="AI25" s="687"/>
      <c r="AJ25" s="687"/>
      <c r="AK25" s="687"/>
      <c r="AL25" s="688" t="s">
        <v>242</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1078670</v>
      </c>
      <c r="CS25" s="708"/>
      <c r="CT25" s="708"/>
      <c r="CU25" s="708"/>
      <c r="CV25" s="708"/>
      <c r="CW25" s="708"/>
      <c r="CX25" s="708"/>
      <c r="CY25" s="709"/>
      <c r="CZ25" s="688">
        <v>17.5</v>
      </c>
      <c r="DA25" s="720"/>
      <c r="DB25" s="720"/>
      <c r="DC25" s="722"/>
      <c r="DD25" s="692">
        <v>943744</v>
      </c>
      <c r="DE25" s="708"/>
      <c r="DF25" s="708"/>
      <c r="DG25" s="708"/>
      <c r="DH25" s="708"/>
      <c r="DI25" s="708"/>
      <c r="DJ25" s="708"/>
      <c r="DK25" s="709"/>
      <c r="DL25" s="692">
        <v>922023</v>
      </c>
      <c r="DM25" s="708"/>
      <c r="DN25" s="708"/>
      <c r="DO25" s="708"/>
      <c r="DP25" s="708"/>
      <c r="DQ25" s="708"/>
      <c r="DR25" s="708"/>
      <c r="DS25" s="708"/>
      <c r="DT25" s="708"/>
      <c r="DU25" s="708"/>
      <c r="DV25" s="709"/>
      <c r="DW25" s="688">
        <v>27</v>
      </c>
      <c r="DX25" s="720"/>
      <c r="DY25" s="720"/>
      <c r="DZ25" s="720"/>
      <c r="EA25" s="720"/>
      <c r="EB25" s="720"/>
      <c r="EC25" s="721"/>
    </row>
    <row r="26" spans="2:133" ht="11.25" customHeight="1" x14ac:dyDescent="0.15">
      <c r="B26" s="680" t="s">
        <v>298</v>
      </c>
      <c r="C26" s="681"/>
      <c r="D26" s="681"/>
      <c r="E26" s="681"/>
      <c r="F26" s="681"/>
      <c r="G26" s="681"/>
      <c r="H26" s="681"/>
      <c r="I26" s="681"/>
      <c r="J26" s="681"/>
      <c r="K26" s="681"/>
      <c r="L26" s="681"/>
      <c r="M26" s="681"/>
      <c r="N26" s="681"/>
      <c r="O26" s="681"/>
      <c r="P26" s="681"/>
      <c r="Q26" s="682"/>
      <c r="R26" s="683">
        <v>3517957</v>
      </c>
      <c r="S26" s="684"/>
      <c r="T26" s="684"/>
      <c r="U26" s="684"/>
      <c r="V26" s="684"/>
      <c r="W26" s="684"/>
      <c r="X26" s="684"/>
      <c r="Y26" s="685"/>
      <c r="Z26" s="686">
        <v>55.3</v>
      </c>
      <c r="AA26" s="686"/>
      <c r="AB26" s="686"/>
      <c r="AC26" s="686"/>
      <c r="AD26" s="687">
        <v>3263784</v>
      </c>
      <c r="AE26" s="687"/>
      <c r="AF26" s="687"/>
      <c r="AG26" s="687"/>
      <c r="AH26" s="687"/>
      <c r="AI26" s="687"/>
      <c r="AJ26" s="687"/>
      <c r="AK26" s="687"/>
      <c r="AL26" s="688">
        <v>99.5</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242</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678477</v>
      </c>
      <c r="CS26" s="684"/>
      <c r="CT26" s="684"/>
      <c r="CU26" s="684"/>
      <c r="CV26" s="684"/>
      <c r="CW26" s="684"/>
      <c r="CX26" s="684"/>
      <c r="CY26" s="685"/>
      <c r="CZ26" s="688">
        <v>11</v>
      </c>
      <c r="DA26" s="720"/>
      <c r="DB26" s="720"/>
      <c r="DC26" s="722"/>
      <c r="DD26" s="692">
        <v>571489</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20"/>
      <c r="DY26" s="720"/>
      <c r="DZ26" s="720"/>
      <c r="EA26" s="720"/>
      <c r="EB26" s="720"/>
      <c r="EC26" s="721"/>
    </row>
    <row r="27" spans="2:133" ht="11.25" customHeight="1" x14ac:dyDescent="0.15">
      <c r="B27" s="680" t="s">
        <v>301</v>
      </c>
      <c r="C27" s="681"/>
      <c r="D27" s="681"/>
      <c r="E27" s="681"/>
      <c r="F27" s="681"/>
      <c r="G27" s="681"/>
      <c r="H27" s="681"/>
      <c r="I27" s="681"/>
      <c r="J27" s="681"/>
      <c r="K27" s="681"/>
      <c r="L27" s="681"/>
      <c r="M27" s="681"/>
      <c r="N27" s="681"/>
      <c r="O27" s="681"/>
      <c r="P27" s="681"/>
      <c r="Q27" s="682"/>
      <c r="R27" s="683">
        <v>925</v>
      </c>
      <c r="S27" s="684"/>
      <c r="T27" s="684"/>
      <c r="U27" s="684"/>
      <c r="V27" s="684"/>
      <c r="W27" s="684"/>
      <c r="X27" s="684"/>
      <c r="Y27" s="685"/>
      <c r="Z27" s="686">
        <v>0</v>
      </c>
      <c r="AA27" s="686"/>
      <c r="AB27" s="686"/>
      <c r="AC27" s="686"/>
      <c r="AD27" s="687">
        <v>925</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1198196</v>
      </c>
      <c r="BH27" s="684"/>
      <c r="BI27" s="684"/>
      <c r="BJ27" s="684"/>
      <c r="BK27" s="684"/>
      <c r="BL27" s="684"/>
      <c r="BM27" s="684"/>
      <c r="BN27" s="685"/>
      <c r="BO27" s="686">
        <v>100</v>
      </c>
      <c r="BP27" s="686"/>
      <c r="BQ27" s="686"/>
      <c r="BR27" s="686"/>
      <c r="BS27" s="692">
        <v>10442</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814873</v>
      </c>
      <c r="CS27" s="708"/>
      <c r="CT27" s="708"/>
      <c r="CU27" s="708"/>
      <c r="CV27" s="708"/>
      <c r="CW27" s="708"/>
      <c r="CX27" s="708"/>
      <c r="CY27" s="709"/>
      <c r="CZ27" s="688">
        <v>13.3</v>
      </c>
      <c r="DA27" s="720"/>
      <c r="DB27" s="720"/>
      <c r="DC27" s="722"/>
      <c r="DD27" s="692">
        <v>196640</v>
      </c>
      <c r="DE27" s="708"/>
      <c r="DF27" s="708"/>
      <c r="DG27" s="708"/>
      <c r="DH27" s="708"/>
      <c r="DI27" s="708"/>
      <c r="DJ27" s="708"/>
      <c r="DK27" s="709"/>
      <c r="DL27" s="692">
        <v>195257</v>
      </c>
      <c r="DM27" s="708"/>
      <c r="DN27" s="708"/>
      <c r="DO27" s="708"/>
      <c r="DP27" s="708"/>
      <c r="DQ27" s="708"/>
      <c r="DR27" s="708"/>
      <c r="DS27" s="708"/>
      <c r="DT27" s="708"/>
      <c r="DU27" s="708"/>
      <c r="DV27" s="709"/>
      <c r="DW27" s="688">
        <v>5.7</v>
      </c>
      <c r="DX27" s="720"/>
      <c r="DY27" s="720"/>
      <c r="DZ27" s="720"/>
      <c r="EA27" s="720"/>
      <c r="EB27" s="720"/>
      <c r="EC27" s="721"/>
    </row>
    <row r="28" spans="2:133" ht="11.25" customHeight="1" x14ac:dyDescent="0.15">
      <c r="B28" s="680" t="s">
        <v>304</v>
      </c>
      <c r="C28" s="681"/>
      <c r="D28" s="681"/>
      <c r="E28" s="681"/>
      <c r="F28" s="681"/>
      <c r="G28" s="681"/>
      <c r="H28" s="681"/>
      <c r="I28" s="681"/>
      <c r="J28" s="681"/>
      <c r="K28" s="681"/>
      <c r="L28" s="681"/>
      <c r="M28" s="681"/>
      <c r="N28" s="681"/>
      <c r="O28" s="681"/>
      <c r="P28" s="681"/>
      <c r="Q28" s="682"/>
      <c r="R28" s="683">
        <v>97562</v>
      </c>
      <c r="S28" s="684"/>
      <c r="T28" s="684"/>
      <c r="U28" s="684"/>
      <c r="V28" s="684"/>
      <c r="W28" s="684"/>
      <c r="X28" s="684"/>
      <c r="Y28" s="685"/>
      <c r="Z28" s="686">
        <v>1.5</v>
      </c>
      <c r="AA28" s="686"/>
      <c r="AB28" s="686"/>
      <c r="AC28" s="686"/>
      <c r="AD28" s="687" t="s">
        <v>242</v>
      </c>
      <c r="AE28" s="687"/>
      <c r="AF28" s="687"/>
      <c r="AG28" s="687"/>
      <c r="AH28" s="687"/>
      <c r="AI28" s="687"/>
      <c r="AJ28" s="687"/>
      <c r="AK28" s="687"/>
      <c r="AL28" s="688" t="s">
        <v>242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585493</v>
      </c>
      <c r="CS28" s="684"/>
      <c r="CT28" s="684"/>
      <c r="CU28" s="684"/>
      <c r="CV28" s="684"/>
      <c r="CW28" s="684"/>
      <c r="CX28" s="684"/>
      <c r="CY28" s="685"/>
      <c r="CZ28" s="688">
        <v>9.5</v>
      </c>
      <c r="DA28" s="720"/>
      <c r="DB28" s="720"/>
      <c r="DC28" s="722"/>
      <c r="DD28" s="692">
        <v>549159</v>
      </c>
      <c r="DE28" s="684"/>
      <c r="DF28" s="684"/>
      <c r="DG28" s="684"/>
      <c r="DH28" s="684"/>
      <c r="DI28" s="684"/>
      <c r="DJ28" s="684"/>
      <c r="DK28" s="685"/>
      <c r="DL28" s="692">
        <v>549159</v>
      </c>
      <c r="DM28" s="684"/>
      <c r="DN28" s="684"/>
      <c r="DO28" s="684"/>
      <c r="DP28" s="684"/>
      <c r="DQ28" s="684"/>
      <c r="DR28" s="684"/>
      <c r="DS28" s="684"/>
      <c r="DT28" s="684"/>
      <c r="DU28" s="684"/>
      <c r="DV28" s="685"/>
      <c r="DW28" s="688">
        <v>16.100000000000001</v>
      </c>
      <c r="DX28" s="720"/>
      <c r="DY28" s="720"/>
      <c r="DZ28" s="720"/>
      <c r="EA28" s="720"/>
      <c r="EB28" s="720"/>
      <c r="EC28" s="721"/>
    </row>
    <row r="29" spans="2:133" ht="11.25" customHeight="1" x14ac:dyDescent="0.15">
      <c r="B29" s="680" t="s">
        <v>306</v>
      </c>
      <c r="C29" s="681"/>
      <c r="D29" s="681"/>
      <c r="E29" s="681"/>
      <c r="F29" s="681"/>
      <c r="G29" s="681"/>
      <c r="H29" s="681"/>
      <c r="I29" s="681"/>
      <c r="J29" s="681"/>
      <c r="K29" s="681"/>
      <c r="L29" s="681"/>
      <c r="M29" s="681"/>
      <c r="N29" s="681"/>
      <c r="O29" s="681"/>
      <c r="P29" s="681"/>
      <c r="Q29" s="682"/>
      <c r="R29" s="683">
        <v>102935</v>
      </c>
      <c r="S29" s="684"/>
      <c r="T29" s="684"/>
      <c r="U29" s="684"/>
      <c r="V29" s="684"/>
      <c r="W29" s="684"/>
      <c r="X29" s="684"/>
      <c r="Y29" s="685"/>
      <c r="Z29" s="686">
        <v>1.6</v>
      </c>
      <c r="AA29" s="686"/>
      <c r="AB29" s="686"/>
      <c r="AC29" s="686"/>
      <c r="AD29" s="687">
        <v>3127</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585455</v>
      </c>
      <c r="CS29" s="708"/>
      <c r="CT29" s="708"/>
      <c r="CU29" s="708"/>
      <c r="CV29" s="708"/>
      <c r="CW29" s="708"/>
      <c r="CX29" s="708"/>
      <c r="CY29" s="709"/>
      <c r="CZ29" s="688">
        <v>9.5</v>
      </c>
      <c r="DA29" s="720"/>
      <c r="DB29" s="720"/>
      <c r="DC29" s="722"/>
      <c r="DD29" s="692">
        <v>549121</v>
      </c>
      <c r="DE29" s="708"/>
      <c r="DF29" s="708"/>
      <c r="DG29" s="708"/>
      <c r="DH29" s="708"/>
      <c r="DI29" s="708"/>
      <c r="DJ29" s="708"/>
      <c r="DK29" s="709"/>
      <c r="DL29" s="692">
        <v>549121</v>
      </c>
      <c r="DM29" s="708"/>
      <c r="DN29" s="708"/>
      <c r="DO29" s="708"/>
      <c r="DP29" s="708"/>
      <c r="DQ29" s="708"/>
      <c r="DR29" s="708"/>
      <c r="DS29" s="708"/>
      <c r="DT29" s="708"/>
      <c r="DU29" s="708"/>
      <c r="DV29" s="709"/>
      <c r="DW29" s="688">
        <v>16.100000000000001</v>
      </c>
      <c r="DX29" s="720"/>
      <c r="DY29" s="720"/>
      <c r="DZ29" s="720"/>
      <c r="EA29" s="720"/>
      <c r="EB29" s="720"/>
      <c r="EC29" s="721"/>
    </row>
    <row r="30" spans="2:133" ht="11.25" customHeight="1" x14ac:dyDescent="0.15">
      <c r="B30" s="680" t="s">
        <v>309</v>
      </c>
      <c r="C30" s="681"/>
      <c r="D30" s="681"/>
      <c r="E30" s="681"/>
      <c r="F30" s="681"/>
      <c r="G30" s="681"/>
      <c r="H30" s="681"/>
      <c r="I30" s="681"/>
      <c r="J30" s="681"/>
      <c r="K30" s="681"/>
      <c r="L30" s="681"/>
      <c r="M30" s="681"/>
      <c r="N30" s="681"/>
      <c r="O30" s="681"/>
      <c r="P30" s="681"/>
      <c r="Q30" s="682"/>
      <c r="R30" s="683">
        <v>28895</v>
      </c>
      <c r="S30" s="684"/>
      <c r="T30" s="684"/>
      <c r="U30" s="684"/>
      <c r="V30" s="684"/>
      <c r="W30" s="684"/>
      <c r="X30" s="684"/>
      <c r="Y30" s="685"/>
      <c r="Z30" s="686">
        <v>0.5</v>
      </c>
      <c r="AA30" s="686"/>
      <c r="AB30" s="686"/>
      <c r="AC30" s="686"/>
      <c r="AD30" s="687" t="s">
        <v>236</v>
      </c>
      <c r="AE30" s="687"/>
      <c r="AF30" s="687"/>
      <c r="AG30" s="687"/>
      <c r="AH30" s="687"/>
      <c r="AI30" s="687"/>
      <c r="AJ30" s="687"/>
      <c r="AK30" s="687"/>
      <c r="AL30" s="688" t="s">
        <v>129</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558316</v>
      </c>
      <c r="CS30" s="684"/>
      <c r="CT30" s="684"/>
      <c r="CU30" s="684"/>
      <c r="CV30" s="684"/>
      <c r="CW30" s="684"/>
      <c r="CX30" s="684"/>
      <c r="CY30" s="685"/>
      <c r="CZ30" s="688">
        <v>9.1</v>
      </c>
      <c r="DA30" s="720"/>
      <c r="DB30" s="720"/>
      <c r="DC30" s="722"/>
      <c r="DD30" s="692">
        <v>524197</v>
      </c>
      <c r="DE30" s="684"/>
      <c r="DF30" s="684"/>
      <c r="DG30" s="684"/>
      <c r="DH30" s="684"/>
      <c r="DI30" s="684"/>
      <c r="DJ30" s="684"/>
      <c r="DK30" s="685"/>
      <c r="DL30" s="692">
        <v>524197</v>
      </c>
      <c r="DM30" s="684"/>
      <c r="DN30" s="684"/>
      <c r="DO30" s="684"/>
      <c r="DP30" s="684"/>
      <c r="DQ30" s="684"/>
      <c r="DR30" s="684"/>
      <c r="DS30" s="684"/>
      <c r="DT30" s="684"/>
      <c r="DU30" s="684"/>
      <c r="DV30" s="685"/>
      <c r="DW30" s="688">
        <v>15.4</v>
      </c>
      <c r="DX30" s="720"/>
      <c r="DY30" s="720"/>
      <c r="DZ30" s="720"/>
      <c r="EA30" s="720"/>
      <c r="EB30" s="720"/>
      <c r="EC30" s="721"/>
    </row>
    <row r="31" spans="2:133" ht="11.25" customHeight="1" x14ac:dyDescent="0.15">
      <c r="B31" s="680" t="s">
        <v>313</v>
      </c>
      <c r="C31" s="681"/>
      <c r="D31" s="681"/>
      <c r="E31" s="681"/>
      <c r="F31" s="681"/>
      <c r="G31" s="681"/>
      <c r="H31" s="681"/>
      <c r="I31" s="681"/>
      <c r="J31" s="681"/>
      <c r="K31" s="681"/>
      <c r="L31" s="681"/>
      <c r="M31" s="681"/>
      <c r="N31" s="681"/>
      <c r="O31" s="681"/>
      <c r="P31" s="681"/>
      <c r="Q31" s="682"/>
      <c r="R31" s="683">
        <v>625335</v>
      </c>
      <c r="S31" s="684"/>
      <c r="T31" s="684"/>
      <c r="U31" s="684"/>
      <c r="V31" s="684"/>
      <c r="W31" s="684"/>
      <c r="X31" s="684"/>
      <c r="Y31" s="685"/>
      <c r="Z31" s="686">
        <v>9.8000000000000007</v>
      </c>
      <c r="AA31" s="686"/>
      <c r="AB31" s="686"/>
      <c r="AC31" s="686"/>
      <c r="AD31" s="687" t="s">
        <v>129</v>
      </c>
      <c r="AE31" s="687"/>
      <c r="AF31" s="687"/>
      <c r="AG31" s="687"/>
      <c r="AH31" s="687"/>
      <c r="AI31" s="687"/>
      <c r="AJ31" s="687"/>
      <c r="AK31" s="687"/>
      <c r="AL31" s="688" t="s">
        <v>129</v>
      </c>
      <c r="AM31" s="689"/>
      <c r="AN31" s="689"/>
      <c r="AO31" s="690"/>
      <c r="AP31" s="740" t="s">
        <v>314</v>
      </c>
      <c r="AQ31" s="741"/>
      <c r="AR31" s="741"/>
      <c r="AS31" s="741"/>
      <c r="AT31" s="746" t="s">
        <v>315</v>
      </c>
      <c r="AU31" s="231"/>
      <c r="AV31" s="231"/>
      <c r="AW31" s="231"/>
      <c r="AX31" s="669" t="s">
        <v>188</v>
      </c>
      <c r="AY31" s="670"/>
      <c r="AZ31" s="670"/>
      <c r="BA31" s="670"/>
      <c r="BB31" s="670"/>
      <c r="BC31" s="670"/>
      <c r="BD31" s="670"/>
      <c r="BE31" s="670"/>
      <c r="BF31" s="671"/>
      <c r="BG31" s="739">
        <v>99.2</v>
      </c>
      <c r="BH31" s="735"/>
      <c r="BI31" s="735"/>
      <c r="BJ31" s="735"/>
      <c r="BK31" s="735"/>
      <c r="BL31" s="735"/>
      <c r="BM31" s="678">
        <v>97.9</v>
      </c>
      <c r="BN31" s="735"/>
      <c r="BO31" s="735"/>
      <c r="BP31" s="735"/>
      <c r="BQ31" s="736"/>
      <c r="BR31" s="739">
        <v>99.4</v>
      </c>
      <c r="BS31" s="735"/>
      <c r="BT31" s="735"/>
      <c r="BU31" s="735"/>
      <c r="BV31" s="735"/>
      <c r="BW31" s="735"/>
      <c r="BX31" s="678">
        <v>97.8</v>
      </c>
      <c r="BY31" s="735"/>
      <c r="BZ31" s="735"/>
      <c r="CA31" s="735"/>
      <c r="CB31" s="736"/>
      <c r="CD31" s="731"/>
      <c r="CE31" s="732"/>
      <c r="CF31" s="698" t="s">
        <v>316</v>
      </c>
      <c r="CG31" s="699"/>
      <c r="CH31" s="699"/>
      <c r="CI31" s="699"/>
      <c r="CJ31" s="699"/>
      <c r="CK31" s="699"/>
      <c r="CL31" s="699"/>
      <c r="CM31" s="699"/>
      <c r="CN31" s="699"/>
      <c r="CO31" s="699"/>
      <c r="CP31" s="699"/>
      <c r="CQ31" s="700"/>
      <c r="CR31" s="683">
        <v>27139</v>
      </c>
      <c r="CS31" s="708"/>
      <c r="CT31" s="708"/>
      <c r="CU31" s="708"/>
      <c r="CV31" s="708"/>
      <c r="CW31" s="708"/>
      <c r="CX31" s="708"/>
      <c r="CY31" s="709"/>
      <c r="CZ31" s="688">
        <v>0.4</v>
      </c>
      <c r="DA31" s="720"/>
      <c r="DB31" s="720"/>
      <c r="DC31" s="722"/>
      <c r="DD31" s="692">
        <v>24924</v>
      </c>
      <c r="DE31" s="708"/>
      <c r="DF31" s="708"/>
      <c r="DG31" s="708"/>
      <c r="DH31" s="708"/>
      <c r="DI31" s="708"/>
      <c r="DJ31" s="708"/>
      <c r="DK31" s="709"/>
      <c r="DL31" s="692">
        <v>24924</v>
      </c>
      <c r="DM31" s="708"/>
      <c r="DN31" s="708"/>
      <c r="DO31" s="708"/>
      <c r="DP31" s="708"/>
      <c r="DQ31" s="708"/>
      <c r="DR31" s="708"/>
      <c r="DS31" s="708"/>
      <c r="DT31" s="708"/>
      <c r="DU31" s="708"/>
      <c r="DV31" s="709"/>
      <c r="DW31" s="688">
        <v>0.7</v>
      </c>
      <c r="DX31" s="720"/>
      <c r="DY31" s="720"/>
      <c r="DZ31" s="720"/>
      <c r="EA31" s="720"/>
      <c r="EB31" s="720"/>
      <c r="EC31" s="721"/>
    </row>
    <row r="32" spans="2:133" ht="11.25" customHeight="1" x14ac:dyDescent="0.15">
      <c r="B32" s="750" t="s">
        <v>317</v>
      </c>
      <c r="C32" s="751"/>
      <c r="D32" s="751"/>
      <c r="E32" s="751"/>
      <c r="F32" s="751"/>
      <c r="G32" s="751"/>
      <c r="H32" s="751"/>
      <c r="I32" s="751"/>
      <c r="J32" s="751"/>
      <c r="K32" s="751"/>
      <c r="L32" s="751"/>
      <c r="M32" s="751"/>
      <c r="N32" s="751"/>
      <c r="O32" s="751"/>
      <c r="P32" s="751"/>
      <c r="Q32" s="752"/>
      <c r="R32" s="683" t="s">
        <v>242</v>
      </c>
      <c r="S32" s="684"/>
      <c r="T32" s="684"/>
      <c r="U32" s="684"/>
      <c r="V32" s="684"/>
      <c r="W32" s="684"/>
      <c r="X32" s="684"/>
      <c r="Y32" s="685"/>
      <c r="Z32" s="686" t="s">
        <v>242</v>
      </c>
      <c r="AA32" s="686"/>
      <c r="AB32" s="686"/>
      <c r="AC32" s="686"/>
      <c r="AD32" s="687" t="s">
        <v>242</v>
      </c>
      <c r="AE32" s="687"/>
      <c r="AF32" s="687"/>
      <c r="AG32" s="687"/>
      <c r="AH32" s="687"/>
      <c r="AI32" s="687"/>
      <c r="AJ32" s="687"/>
      <c r="AK32" s="687"/>
      <c r="AL32" s="688" t="s">
        <v>129</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98.8</v>
      </c>
      <c r="BH32" s="708"/>
      <c r="BI32" s="708"/>
      <c r="BJ32" s="708"/>
      <c r="BK32" s="708"/>
      <c r="BL32" s="708"/>
      <c r="BM32" s="689">
        <v>97.1</v>
      </c>
      <c r="BN32" s="737"/>
      <c r="BO32" s="737"/>
      <c r="BP32" s="737"/>
      <c r="BQ32" s="738"/>
      <c r="BR32" s="749">
        <v>99.1</v>
      </c>
      <c r="BS32" s="708"/>
      <c r="BT32" s="708"/>
      <c r="BU32" s="708"/>
      <c r="BV32" s="708"/>
      <c r="BW32" s="708"/>
      <c r="BX32" s="689">
        <v>97.2</v>
      </c>
      <c r="BY32" s="737"/>
      <c r="BZ32" s="737"/>
      <c r="CA32" s="737"/>
      <c r="CB32" s="738"/>
      <c r="CD32" s="733"/>
      <c r="CE32" s="734"/>
      <c r="CF32" s="698" t="s">
        <v>320</v>
      </c>
      <c r="CG32" s="699"/>
      <c r="CH32" s="699"/>
      <c r="CI32" s="699"/>
      <c r="CJ32" s="699"/>
      <c r="CK32" s="699"/>
      <c r="CL32" s="699"/>
      <c r="CM32" s="699"/>
      <c r="CN32" s="699"/>
      <c r="CO32" s="699"/>
      <c r="CP32" s="699"/>
      <c r="CQ32" s="700"/>
      <c r="CR32" s="683">
        <v>38</v>
      </c>
      <c r="CS32" s="684"/>
      <c r="CT32" s="684"/>
      <c r="CU32" s="684"/>
      <c r="CV32" s="684"/>
      <c r="CW32" s="684"/>
      <c r="CX32" s="684"/>
      <c r="CY32" s="685"/>
      <c r="CZ32" s="688">
        <v>0</v>
      </c>
      <c r="DA32" s="720"/>
      <c r="DB32" s="720"/>
      <c r="DC32" s="722"/>
      <c r="DD32" s="692">
        <v>38</v>
      </c>
      <c r="DE32" s="684"/>
      <c r="DF32" s="684"/>
      <c r="DG32" s="684"/>
      <c r="DH32" s="684"/>
      <c r="DI32" s="684"/>
      <c r="DJ32" s="684"/>
      <c r="DK32" s="685"/>
      <c r="DL32" s="692">
        <v>38</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321</v>
      </c>
      <c r="C33" s="681"/>
      <c r="D33" s="681"/>
      <c r="E33" s="681"/>
      <c r="F33" s="681"/>
      <c r="G33" s="681"/>
      <c r="H33" s="681"/>
      <c r="I33" s="681"/>
      <c r="J33" s="681"/>
      <c r="K33" s="681"/>
      <c r="L33" s="681"/>
      <c r="M33" s="681"/>
      <c r="N33" s="681"/>
      <c r="O33" s="681"/>
      <c r="P33" s="681"/>
      <c r="Q33" s="682"/>
      <c r="R33" s="683">
        <v>495031</v>
      </c>
      <c r="S33" s="684"/>
      <c r="T33" s="684"/>
      <c r="U33" s="684"/>
      <c r="V33" s="684"/>
      <c r="W33" s="684"/>
      <c r="X33" s="684"/>
      <c r="Y33" s="685"/>
      <c r="Z33" s="686">
        <v>7.8</v>
      </c>
      <c r="AA33" s="686"/>
      <c r="AB33" s="686"/>
      <c r="AC33" s="686"/>
      <c r="AD33" s="687" t="s">
        <v>242</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99.5</v>
      </c>
      <c r="BH33" s="754"/>
      <c r="BI33" s="754"/>
      <c r="BJ33" s="754"/>
      <c r="BK33" s="754"/>
      <c r="BL33" s="754"/>
      <c r="BM33" s="755">
        <v>98.4</v>
      </c>
      <c r="BN33" s="754"/>
      <c r="BO33" s="754"/>
      <c r="BP33" s="754"/>
      <c r="BQ33" s="756"/>
      <c r="BR33" s="753">
        <v>99.5</v>
      </c>
      <c r="BS33" s="754"/>
      <c r="BT33" s="754"/>
      <c r="BU33" s="754"/>
      <c r="BV33" s="754"/>
      <c r="BW33" s="754"/>
      <c r="BX33" s="755">
        <v>98.1</v>
      </c>
      <c r="BY33" s="754"/>
      <c r="BZ33" s="754"/>
      <c r="CA33" s="754"/>
      <c r="CB33" s="756"/>
      <c r="CD33" s="698" t="s">
        <v>323</v>
      </c>
      <c r="CE33" s="699"/>
      <c r="CF33" s="699"/>
      <c r="CG33" s="699"/>
      <c r="CH33" s="699"/>
      <c r="CI33" s="699"/>
      <c r="CJ33" s="699"/>
      <c r="CK33" s="699"/>
      <c r="CL33" s="699"/>
      <c r="CM33" s="699"/>
      <c r="CN33" s="699"/>
      <c r="CO33" s="699"/>
      <c r="CP33" s="699"/>
      <c r="CQ33" s="700"/>
      <c r="CR33" s="683">
        <v>2988204</v>
      </c>
      <c r="CS33" s="708"/>
      <c r="CT33" s="708"/>
      <c r="CU33" s="708"/>
      <c r="CV33" s="708"/>
      <c r="CW33" s="708"/>
      <c r="CX33" s="708"/>
      <c r="CY33" s="709"/>
      <c r="CZ33" s="688">
        <v>48.6</v>
      </c>
      <c r="DA33" s="720"/>
      <c r="DB33" s="720"/>
      <c r="DC33" s="722"/>
      <c r="DD33" s="692">
        <v>2004216</v>
      </c>
      <c r="DE33" s="708"/>
      <c r="DF33" s="708"/>
      <c r="DG33" s="708"/>
      <c r="DH33" s="708"/>
      <c r="DI33" s="708"/>
      <c r="DJ33" s="708"/>
      <c r="DK33" s="709"/>
      <c r="DL33" s="692">
        <v>1217066</v>
      </c>
      <c r="DM33" s="708"/>
      <c r="DN33" s="708"/>
      <c r="DO33" s="708"/>
      <c r="DP33" s="708"/>
      <c r="DQ33" s="708"/>
      <c r="DR33" s="708"/>
      <c r="DS33" s="708"/>
      <c r="DT33" s="708"/>
      <c r="DU33" s="708"/>
      <c r="DV33" s="709"/>
      <c r="DW33" s="688">
        <v>35.700000000000003</v>
      </c>
      <c r="DX33" s="720"/>
      <c r="DY33" s="720"/>
      <c r="DZ33" s="720"/>
      <c r="EA33" s="720"/>
      <c r="EB33" s="720"/>
      <c r="EC33" s="721"/>
    </row>
    <row r="34" spans="2:133" ht="11.25" customHeight="1" x14ac:dyDescent="0.15">
      <c r="B34" s="680" t="s">
        <v>324</v>
      </c>
      <c r="C34" s="681"/>
      <c r="D34" s="681"/>
      <c r="E34" s="681"/>
      <c r="F34" s="681"/>
      <c r="G34" s="681"/>
      <c r="H34" s="681"/>
      <c r="I34" s="681"/>
      <c r="J34" s="681"/>
      <c r="K34" s="681"/>
      <c r="L34" s="681"/>
      <c r="M34" s="681"/>
      <c r="N34" s="681"/>
      <c r="O34" s="681"/>
      <c r="P34" s="681"/>
      <c r="Q34" s="682"/>
      <c r="R34" s="683">
        <v>22571</v>
      </c>
      <c r="S34" s="684"/>
      <c r="T34" s="684"/>
      <c r="U34" s="684"/>
      <c r="V34" s="684"/>
      <c r="W34" s="684"/>
      <c r="X34" s="684"/>
      <c r="Y34" s="685"/>
      <c r="Z34" s="686">
        <v>0.4</v>
      </c>
      <c r="AA34" s="686"/>
      <c r="AB34" s="686"/>
      <c r="AC34" s="686"/>
      <c r="AD34" s="687">
        <v>2168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1015473</v>
      </c>
      <c r="CS34" s="684"/>
      <c r="CT34" s="684"/>
      <c r="CU34" s="684"/>
      <c r="CV34" s="684"/>
      <c r="CW34" s="684"/>
      <c r="CX34" s="684"/>
      <c r="CY34" s="685"/>
      <c r="CZ34" s="688">
        <v>16.5</v>
      </c>
      <c r="DA34" s="720"/>
      <c r="DB34" s="720"/>
      <c r="DC34" s="722"/>
      <c r="DD34" s="692">
        <v>640769</v>
      </c>
      <c r="DE34" s="684"/>
      <c r="DF34" s="684"/>
      <c r="DG34" s="684"/>
      <c r="DH34" s="684"/>
      <c r="DI34" s="684"/>
      <c r="DJ34" s="684"/>
      <c r="DK34" s="685"/>
      <c r="DL34" s="692">
        <v>429571</v>
      </c>
      <c r="DM34" s="684"/>
      <c r="DN34" s="684"/>
      <c r="DO34" s="684"/>
      <c r="DP34" s="684"/>
      <c r="DQ34" s="684"/>
      <c r="DR34" s="684"/>
      <c r="DS34" s="684"/>
      <c r="DT34" s="684"/>
      <c r="DU34" s="684"/>
      <c r="DV34" s="685"/>
      <c r="DW34" s="688">
        <v>12.6</v>
      </c>
      <c r="DX34" s="720"/>
      <c r="DY34" s="720"/>
      <c r="DZ34" s="720"/>
      <c r="EA34" s="720"/>
      <c r="EB34" s="720"/>
      <c r="EC34" s="721"/>
    </row>
    <row r="35" spans="2:133" ht="11.25" customHeight="1" x14ac:dyDescent="0.15">
      <c r="B35" s="680" t="s">
        <v>326</v>
      </c>
      <c r="C35" s="681"/>
      <c r="D35" s="681"/>
      <c r="E35" s="681"/>
      <c r="F35" s="681"/>
      <c r="G35" s="681"/>
      <c r="H35" s="681"/>
      <c r="I35" s="681"/>
      <c r="J35" s="681"/>
      <c r="K35" s="681"/>
      <c r="L35" s="681"/>
      <c r="M35" s="681"/>
      <c r="N35" s="681"/>
      <c r="O35" s="681"/>
      <c r="P35" s="681"/>
      <c r="Q35" s="682"/>
      <c r="R35" s="683">
        <v>224068</v>
      </c>
      <c r="S35" s="684"/>
      <c r="T35" s="684"/>
      <c r="U35" s="684"/>
      <c r="V35" s="684"/>
      <c r="W35" s="684"/>
      <c r="X35" s="684"/>
      <c r="Y35" s="685"/>
      <c r="Z35" s="686">
        <v>3.5</v>
      </c>
      <c r="AA35" s="686"/>
      <c r="AB35" s="686"/>
      <c r="AC35" s="686"/>
      <c r="AD35" s="687" t="s">
        <v>129</v>
      </c>
      <c r="AE35" s="687"/>
      <c r="AF35" s="687"/>
      <c r="AG35" s="687"/>
      <c r="AH35" s="687"/>
      <c r="AI35" s="687"/>
      <c r="AJ35" s="687"/>
      <c r="AK35" s="687"/>
      <c r="AL35" s="688" t="s">
        <v>242</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133061</v>
      </c>
      <c r="CS35" s="708"/>
      <c r="CT35" s="708"/>
      <c r="CU35" s="708"/>
      <c r="CV35" s="708"/>
      <c r="CW35" s="708"/>
      <c r="CX35" s="708"/>
      <c r="CY35" s="709"/>
      <c r="CZ35" s="688">
        <v>2.2000000000000002</v>
      </c>
      <c r="DA35" s="720"/>
      <c r="DB35" s="720"/>
      <c r="DC35" s="722"/>
      <c r="DD35" s="692">
        <v>112661</v>
      </c>
      <c r="DE35" s="708"/>
      <c r="DF35" s="708"/>
      <c r="DG35" s="708"/>
      <c r="DH35" s="708"/>
      <c r="DI35" s="708"/>
      <c r="DJ35" s="708"/>
      <c r="DK35" s="709"/>
      <c r="DL35" s="692">
        <v>59888</v>
      </c>
      <c r="DM35" s="708"/>
      <c r="DN35" s="708"/>
      <c r="DO35" s="708"/>
      <c r="DP35" s="708"/>
      <c r="DQ35" s="708"/>
      <c r="DR35" s="708"/>
      <c r="DS35" s="708"/>
      <c r="DT35" s="708"/>
      <c r="DU35" s="708"/>
      <c r="DV35" s="709"/>
      <c r="DW35" s="688">
        <v>1.8</v>
      </c>
      <c r="DX35" s="720"/>
      <c r="DY35" s="720"/>
      <c r="DZ35" s="720"/>
      <c r="EA35" s="720"/>
      <c r="EB35" s="720"/>
      <c r="EC35" s="721"/>
    </row>
    <row r="36" spans="2:133" ht="11.25" customHeight="1" x14ac:dyDescent="0.15">
      <c r="B36" s="680" t="s">
        <v>330</v>
      </c>
      <c r="C36" s="681"/>
      <c r="D36" s="681"/>
      <c r="E36" s="681"/>
      <c r="F36" s="681"/>
      <c r="G36" s="681"/>
      <c r="H36" s="681"/>
      <c r="I36" s="681"/>
      <c r="J36" s="681"/>
      <c r="K36" s="681"/>
      <c r="L36" s="681"/>
      <c r="M36" s="681"/>
      <c r="N36" s="681"/>
      <c r="O36" s="681"/>
      <c r="P36" s="681"/>
      <c r="Q36" s="682"/>
      <c r="R36" s="683">
        <v>245156</v>
      </c>
      <c r="S36" s="684"/>
      <c r="T36" s="684"/>
      <c r="U36" s="684"/>
      <c r="V36" s="684"/>
      <c r="W36" s="684"/>
      <c r="X36" s="684"/>
      <c r="Y36" s="685"/>
      <c r="Z36" s="686">
        <v>3.9</v>
      </c>
      <c r="AA36" s="686"/>
      <c r="AB36" s="686"/>
      <c r="AC36" s="686"/>
      <c r="AD36" s="687" t="s">
        <v>242</v>
      </c>
      <c r="AE36" s="687"/>
      <c r="AF36" s="687"/>
      <c r="AG36" s="687"/>
      <c r="AH36" s="687"/>
      <c r="AI36" s="687"/>
      <c r="AJ36" s="687"/>
      <c r="AK36" s="687"/>
      <c r="AL36" s="688" t="s">
        <v>129</v>
      </c>
      <c r="AM36" s="689"/>
      <c r="AN36" s="689"/>
      <c r="AO36" s="690"/>
      <c r="AP36" s="235"/>
      <c r="AQ36" s="757" t="s">
        <v>331</v>
      </c>
      <c r="AR36" s="758"/>
      <c r="AS36" s="758"/>
      <c r="AT36" s="758"/>
      <c r="AU36" s="758"/>
      <c r="AV36" s="758"/>
      <c r="AW36" s="758"/>
      <c r="AX36" s="758"/>
      <c r="AY36" s="759"/>
      <c r="AZ36" s="672">
        <v>261437</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t="s">
        <v>236</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1477119</v>
      </c>
      <c r="CS36" s="684"/>
      <c r="CT36" s="684"/>
      <c r="CU36" s="684"/>
      <c r="CV36" s="684"/>
      <c r="CW36" s="684"/>
      <c r="CX36" s="684"/>
      <c r="CY36" s="685"/>
      <c r="CZ36" s="688">
        <v>24</v>
      </c>
      <c r="DA36" s="720"/>
      <c r="DB36" s="720"/>
      <c r="DC36" s="722"/>
      <c r="DD36" s="692">
        <v>1111849</v>
      </c>
      <c r="DE36" s="684"/>
      <c r="DF36" s="684"/>
      <c r="DG36" s="684"/>
      <c r="DH36" s="684"/>
      <c r="DI36" s="684"/>
      <c r="DJ36" s="684"/>
      <c r="DK36" s="685"/>
      <c r="DL36" s="692">
        <v>727607</v>
      </c>
      <c r="DM36" s="684"/>
      <c r="DN36" s="684"/>
      <c r="DO36" s="684"/>
      <c r="DP36" s="684"/>
      <c r="DQ36" s="684"/>
      <c r="DR36" s="684"/>
      <c r="DS36" s="684"/>
      <c r="DT36" s="684"/>
      <c r="DU36" s="684"/>
      <c r="DV36" s="685"/>
      <c r="DW36" s="688">
        <v>21.3</v>
      </c>
      <c r="DX36" s="720"/>
      <c r="DY36" s="720"/>
      <c r="DZ36" s="720"/>
      <c r="EA36" s="720"/>
      <c r="EB36" s="720"/>
      <c r="EC36" s="721"/>
    </row>
    <row r="37" spans="2:133" ht="11.25" customHeight="1" x14ac:dyDescent="0.15">
      <c r="B37" s="680" t="s">
        <v>334</v>
      </c>
      <c r="C37" s="681"/>
      <c r="D37" s="681"/>
      <c r="E37" s="681"/>
      <c r="F37" s="681"/>
      <c r="G37" s="681"/>
      <c r="H37" s="681"/>
      <c r="I37" s="681"/>
      <c r="J37" s="681"/>
      <c r="K37" s="681"/>
      <c r="L37" s="681"/>
      <c r="M37" s="681"/>
      <c r="N37" s="681"/>
      <c r="O37" s="681"/>
      <c r="P37" s="681"/>
      <c r="Q37" s="682"/>
      <c r="R37" s="683">
        <v>231798</v>
      </c>
      <c r="S37" s="684"/>
      <c r="T37" s="684"/>
      <c r="U37" s="684"/>
      <c r="V37" s="684"/>
      <c r="W37" s="684"/>
      <c r="X37" s="684"/>
      <c r="Y37" s="685"/>
      <c r="Z37" s="686">
        <v>3.6</v>
      </c>
      <c r="AA37" s="686"/>
      <c r="AB37" s="686"/>
      <c r="AC37" s="686"/>
      <c r="AD37" s="687" t="s">
        <v>129</v>
      </c>
      <c r="AE37" s="687"/>
      <c r="AF37" s="687"/>
      <c r="AG37" s="687"/>
      <c r="AH37" s="687"/>
      <c r="AI37" s="687"/>
      <c r="AJ37" s="687"/>
      <c r="AK37" s="687"/>
      <c r="AL37" s="688" t="s">
        <v>129</v>
      </c>
      <c r="AM37" s="689"/>
      <c r="AN37" s="689"/>
      <c r="AO37" s="690"/>
      <c r="AQ37" s="761" t="s">
        <v>335</v>
      </c>
      <c r="AR37" s="762"/>
      <c r="AS37" s="762"/>
      <c r="AT37" s="762"/>
      <c r="AU37" s="762"/>
      <c r="AV37" s="762"/>
      <c r="AW37" s="762"/>
      <c r="AX37" s="762"/>
      <c r="AY37" s="763"/>
      <c r="AZ37" s="683">
        <v>133590</v>
      </c>
      <c r="BA37" s="684"/>
      <c r="BB37" s="684"/>
      <c r="BC37" s="684"/>
      <c r="BD37" s="708"/>
      <c r="BE37" s="708"/>
      <c r="BF37" s="738"/>
      <c r="BG37" s="698" t="s">
        <v>336</v>
      </c>
      <c r="BH37" s="699"/>
      <c r="BI37" s="699"/>
      <c r="BJ37" s="699"/>
      <c r="BK37" s="699"/>
      <c r="BL37" s="699"/>
      <c r="BM37" s="699"/>
      <c r="BN37" s="699"/>
      <c r="BO37" s="699"/>
      <c r="BP37" s="699"/>
      <c r="BQ37" s="699"/>
      <c r="BR37" s="699"/>
      <c r="BS37" s="699"/>
      <c r="BT37" s="699"/>
      <c r="BU37" s="700"/>
      <c r="BV37" s="683" t="s">
        <v>129</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639902</v>
      </c>
      <c r="CS37" s="708"/>
      <c r="CT37" s="708"/>
      <c r="CU37" s="708"/>
      <c r="CV37" s="708"/>
      <c r="CW37" s="708"/>
      <c r="CX37" s="708"/>
      <c r="CY37" s="709"/>
      <c r="CZ37" s="688">
        <v>10.4</v>
      </c>
      <c r="DA37" s="720"/>
      <c r="DB37" s="720"/>
      <c r="DC37" s="722"/>
      <c r="DD37" s="692">
        <v>581345</v>
      </c>
      <c r="DE37" s="708"/>
      <c r="DF37" s="708"/>
      <c r="DG37" s="708"/>
      <c r="DH37" s="708"/>
      <c r="DI37" s="708"/>
      <c r="DJ37" s="708"/>
      <c r="DK37" s="709"/>
      <c r="DL37" s="692">
        <v>581345</v>
      </c>
      <c r="DM37" s="708"/>
      <c r="DN37" s="708"/>
      <c r="DO37" s="708"/>
      <c r="DP37" s="708"/>
      <c r="DQ37" s="708"/>
      <c r="DR37" s="708"/>
      <c r="DS37" s="708"/>
      <c r="DT37" s="708"/>
      <c r="DU37" s="708"/>
      <c r="DV37" s="709"/>
      <c r="DW37" s="688">
        <v>17</v>
      </c>
      <c r="DX37" s="720"/>
      <c r="DY37" s="720"/>
      <c r="DZ37" s="720"/>
      <c r="EA37" s="720"/>
      <c r="EB37" s="720"/>
      <c r="EC37" s="721"/>
    </row>
    <row r="38" spans="2:133" ht="11.25" customHeight="1" x14ac:dyDescent="0.15">
      <c r="B38" s="680" t="s">
        <v>338</v>
      </c>
      <c r="C38" s="681"/>
      <c r="D38" s="681"/>
      <c r="E38" s="681"/>
      <c r="F38" s="681"/>
      <c r="G38" s="681"/>
      <c r="H38" s="681"/>
      <c r="I38" s="681"/>
      <c r="J38" s="681"/>
      <c r="K38" s="681"/>
      <c r="L38" s="681"/>
      <c r="M38" s="681"/>
      <c r="N38" s="681"/>
      <c r="O38" s="681"/>
      <c r="P38" s="681"/>
      <c r="Q38" s="682"/>
      <c r="R38" s="683">
        <v>227074</v>
      </c>
      <c r="S38" s="684"/>
      <c r="T38" s="684"/>
      <c r="U38" s="684"/>
      <c r="V38" s="684"/>
      <c r="W38" s="684"/>
      <c r="X38" s="684"/>
      <c r="Y38" s="685"/>
      <c r="Z38" s="686">
        <v>3.6</v>
      </c>
      <c r="AA38" s="686"/>
      <c r="AB38" s="686"/>
      <c r="AC38" s="686"/>
      <c r="AD38" s="687">
        <v>9040</v>
      </c>
      <c r="AE38" s="687"/>
      <c r="AF38" s="687"/>
      <c r="AG38" s="687"/>
      <c r="AH38" s="687"/>
      <c r="AI38" s="687"/>
      <c r="AJ38" s="687"/>
      <c r="AK38" s="687"/>
      <c r="AL38" s="688">
        <v>0.3</v>
      </c>
      <c r="AM38" s="689"/>
      <c r="AN38" s="689"/>
      <c r="AO38" s="690"/>
      <c r="AQ38" s="761" t="s">
        <v>339</v>
      </c>
      <c r="AR38" s="762"/>
      <c r="AS38" s="762"/>
      <c r="AT38" s="762"/>
      <c r="AU38" s="762"/>
      <c r="AV38" s="762"/>
      <c r="AW38" s="762"/>
      <c r="AX38" s="762"/>
      <c r="AY38" s="763"/>
      <c r="AZ38" s="683">
        <v>91331</v>
      </c>
      <c r="BA38" s="684"/>
      <c r="BB38" s="684"/>
      <c r="BC38" s="684"/>
      <c r="BD38" s="708"/>
      <c r="BE38" s="708"/>
      <c r="BF38" s="738"/>
      <c r="BG38" s="698" t="s">
        <v>340</v>
      </c>
      <c r="BH38" s="699"/>
      <c r="BI38" s="699"/>
      <c r="BJ38" s="699"/>
      <c r="BK38" s="699"/>
      <c r="BL38" s="699"/>
      <c r="BM38" s="699"/>
      <c r="BN38" s="699"/>
      <c r="BO38" s="699"/>
      <c r="BP38" s="699"/>
      <c r="BQ38" s="699"/>
      <c r="BR38" s="699"/>
      <c r="BS38" s="699"/>
      <c r="BT38" s="699"/>
      <c r="BU38" s="700"/>
      <c r="BV38" s="683">
        <v>1117</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36516</v>
      </c>
      <c r="CS38" s="684"/>
      <c r="CT38" s="684"/>
      <c r="CU38" s="684"/>
      <c r="CV38" s="684"/>
      <c r="CW38" s="684"/>
      <c r="CX38" s="684"/>
      <c r="CY38" s="685"/>
      <c r="CZ38" s="688">
        <v>0.6</v>
      </c>
      <c r="DA38" s="720"/>
      <c r="DB38" s="720"/>
      <c r="DC38" s="722"/>
      <c r="DD38" s="692">
        <v>36165</v>
      </c>
      <c r="DE38" s="684"/>
      <c r="DF38" s="684"/>
      <c r="DG38" s="684"/>
      <c r="DH38" s="684"/>
      <c r="DI38" s="684"/>
      <c r="DJ38" s="684"/>
      <c r="DK38" s="685"/>
      <c r="DL38" s="692" t="s">
        <v>129</v>
      </c>
      <c r="DM38" s="684"/>
      <c r="DN38" s="684"/>
      <c r="DO38" s="684"/>
      <c r="DP38" s="684"/>
      <c r="DQ38" s="684"/>
      <c r="DR38" s="684"/>
      <c r="DS38" s="684"/>
      <c r="DT38" s="684"/>
      <c r="DU38" s="684"/>
      <c r="DV38" s="685"/>
      <c r="DW38" s="688" t="s">
        <v>242</v>
      </c>
      <c r="DX38" s="720"/>
      <c r="DY38" s="720"/>
      <c r="DZ38" s="720"/>
      <c r="EA38" s="720"/>
      <c r="EB38" s="720"/>
      <c r="EC38" s="721"/>
    </row>
    <row r="39" spans="2:133" ht="11.25" customHeight="1" x14ac:dyDescent="0.15">
      <c r="B39" s="680" t="s">
        <v>342</v>
      </c>
      <c r="C39" s="681"/>
      <c r="D39" s="681"/>
      <c r="E39" s="681"/>
      <c r="F39" s="681"/>
      <c r="G39" s="681"/>
      <c r="H39" s="681"/>
      <c r="I39" s="681"/>
      <c r="J39" s="681"/>
      <c r="K39" s="681"/>
      <c r="L39" s="681"/>
      <c r="M39" s="681"/>
      <c r="N39" s="681"/>
      <c r="O39" s="681"/>
      <c r="P39" s="681"/>
      <c r="Q39" s="682"/>
      <c r="R39" s="683">
        <v>536746</v>
      </c>
      <c r="S39" s="684"/>
      <c r="T39" s="684"/>
      <c r="U39" s="684"/>
      <c r="V39" s="684"/>
      <c r="W39" s="684"/>
      <c r="X39" s="684"/>
      <c r="Y39" s="685"/>
      <c r="Z39" s="686">
        <v>8.4</v>
      </c>
      <c r="AA39" s="686"/>
      <c r="AB39" s="686"/>
      <c r="AC39" s="686"/>
      <c r="AD39" s="687" t="s">
        <v>129</v>
      </c>
      <c r="AE39" s="687"/>
      <c r="AF39" s="687"/>
      <c r="AG39" s="687"/>
      <c r="AH39" s="687"/>
      <c r="AI39" s="687"/>
      <c r="AJ39" s="687"/>
      <c r="AK39" s="687"/>
      <c r="AL39" s="688" t="s">
        <v>129</v>
      </c>
      <c r="AM39" s="689"/>
      <c r="AN39" s="689"/>
      <c r="AO39" s="690"/>
      <c r="AQ39" s="761" t="s">
        <v>343</v>
      </c>
      <c r="AR39" s="762"/>
      <c r="AS39" s="762"/>
      <c r="AT39" s="762"/>
      <c r="AU39" s="762"/>
      <c r="AV39" s="762"/>
      <c r="AW39" s="762"/>
      <c r="AX39" s="762"/>
      <c r="AY39" s="763"/>
      <c r="AZ39" s="683">
        <v>18286</v>
      </c>
      <c r="BA39" s="684"/>
      <c r="BB39" s="684"/>
      <c r="BC39" s="684"/>
      <c r="BD39" s="708"/>
      <c r="BE39" s="708"/>
      <c r="BF39" s="738"/>
      <c r="BG39" s="698" t="s">
        <v>344</v>
      </c>
      <c r="BH39" s="699"/>
      <c r="BI39" s="699"/>
      <c r="BJ39" s="699"/>
      <c r="BK39" s="699"/>
      <c r="BL39" s="699"/>
      <c r="BM39" s="699"/>
      <c r="BN39" s="699"/>
      <c r="BO39" s="699"/>
      <c r="BP39" s="699"/>
      <c r="BQ39" s="699"/>
      <c r="BR39" s="699"/>
      <c r="BS39" s="699"/>
      <c r="BT39" s="699"/>
      <c r="BU39" s="700"/>
      <c r="BV39" s="683">
        <v>1865</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276035</v>
      </c>
      <c r="CS39" s="708"/>
      <c r="CT39" s="708"/>
      <c r="CU39" s="708"/>
      <c r="CV39" s="708"/>
      <c r="CW39" s="708"/>
      <c r="CX39" s="708"/>
      <c r="CY39" s="709"/>
      <c r="CZ39" s="688">
        <v>4.5</v>
      </c>
      <c r="DA39" s="720"/>
      <c r="DB39" s="720"/>
      <c r="DC39" s="722"/>
      <c r="DD39" s="692">
        <v>52772</v>
      </c>
      <c r="DE39" s="708"/>
      <c r="DF39" s="708"/>
      <c r="DG39" s="708"/>
      <c r="DH39" s="708"/>
      <c r="DI39" s="708"/>
      <c r="DJ39" s="708"/>
      <c r="DK39" s="709"/>
      <c r="DL39" s="692" t="s">
        <v>129</v>
      </c>
      <c r="DM39" s="708"/>
      <c r="DN39" s="708"/>
      <c r="DO39" s="708"/>
      <c r="DP39" s="708"/>
      <c r="DQ39" s="708"/>
      <c r="DR39" s="708"/>
      <c r="DS39" s="708"/>
      <c r="DT39" s="708"/>
      <c r="DU39" s="708"/>
      <c r="DV39" s="709"/>
      <c r="DW39" s="688" t="s">
        <v>129</v>
      </c>
      <c r="DX39" s="720"/>
      <c r="DY39" s="720"/>
      <c r="DZ39" s="720"/>
      <c r="EA39" s="720"/>
      <c r="EB39" s="720"/>
      <c r="EC39" s="721"/>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242</v>
      </c>
      <c r="AE40" s="687"/>
      <c r="AF40" s="687"/>
      <c r="AG40" s="687"/>
      <c r="AH40" s="687"/>
      <c r="AI40" s="687"/>
      <c r="AJ40" s="687"/>
      <c r="AK40" s="687"/>
      <c r="AL40" s="688" t="s">
        <v>242</v>
      </c>
      <c r="AM40" s="689"/>
      <c r="AN40" s="689"/>
      <c r="AO40" s="690"/>
      <c r="AQ40" s="761" t="s">
        <v>347</v>
      </c>
      <c r="AR40" s="762"/>
      <c r="AS40" s="762"/>
      <c r="AT40" s="762"/>
      <c r="AU40" s="762"/>
      <c r="AV40" s="762"/>
      <c r="AW40" s="762"/>
      <c r="AX40" s="762"/>
      <c r="AY40" s="763"/>
      <c r="AZ40" s="683" t="s">
        <v>129</v>
      </c>
      <c r="BA40" s="684"/>
      <c r="BB40" s="684"/>
      <c r="BC40" s="684"/>
      <c r="BD40" s="708"/>
      <c r="BE40" s="708"/>
      <c r="BF40" s="738"/>
      <c r="BG40" s="764" t="s">
        <v>348</v>
      </c>
      <c r="BH40" s="765"/>
      <c r="BI40" s="765"/>
      <c r="BJ40" s="765"/>
      <c r="BK40" s="765"/>
      <c r="BL40" s="236"/>
      <c r="BM40" s="699" t="s">
        <v>349</v>
      </c>
      <c r="BN40" s="699"/>
      <c r="BO40" s="699"/>
      <c r="BP40" s="699"/>
      <c r="BQ40" s="699"/>
      <c r="BR40" s="699"/>
      <c r="BS40" s="699"/>
      <c r="BT40" s="699"/>
      <c r="BU40" s="700"/>
      <c r="BV40" s="683" t="s">
        <v>242</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50000</v>
      </c>
      <c r="CS40" s="684"/>
      <c r="CT40" s="684"/>
      <c r="CU40" s="684"/>
      <c r="CV40" s="684"/>
      <c r="CW40" s="684"/>
      <c r="CX40" s="684"/>
      <c r="CY40" s="685"/>
      <c r="CZ40" s="688">
        <v>0.8</v>
      </c>
      <c r="DA40" s="720"/>
      <c r="DB40" s="720"/>
      <c r="DC40" s="722"/>
      <c r="DD40" s="692">
        <v>50000</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20"/>
      <c r="DY40" s="720"/>
      <c r="DZ40" s="720"/>
      <c r="EA40" s="720"/>
      <c r="EB40" s="720"/>
      <c r="EC40" s="721"/>
    </row>
    <row r="41" spans="2:133" ht="11.25" customHeight="1" x14ac:dyDescent="0.15">
      <c r="B41" s="680" t="s">
        <v>351</v>
      </c>
      <c r="C41" s="681"/>
      <c r="D41" s="681"/>
      <c r="E41" s="681"/>
      <c r="F41" s="681"/>
      <c r="G41" s="681"/>
      <c r="H41" s="681"/>
      <c r="I41" s="681"/>
      <c r="J41" s="681"/>
      <c r="K41" s="681"/>
      <c r="L41" s="681"/>
      <c r="M41" s="681"/>
      <c r="N41" s="681"/>
      <c r="O41" s="681"/>
      <c r="P41" s="681"/>
      <c r="Q41" s="682"/>
      <c r="R41" s="683">
        <v>132746</v>
      </c>
      <c r="S41" s="684"/>
      <c r="T41" s="684"/>
      <c r="U41" s="684"/>
      <c r="V41" s="684"/>
      <c r="W41" s="684"/>
      <c r="X41" s="684"/>
      <c r="Y41" s="685"/>
      <c r="Z41" s="686">
        <v>2.1</v>
      </c>
      <c r="AA41" s="686"/>
      <c r="AB41" s="686"/>
      <c r="AC41" s="686"/>
      <c r="AD41" s="687" t="s">
        <v>129</v>
      </c>
      <c r="AE41" s="687"/>
      <c r="AF41" s="687"/>
      <c r="AG41" s="687"/>
      <c r="AH41" s="687"/>
      <c r="AI41" s="687"/>
      <c r="AJ41" s="687"/>
      <c r="AK41" s="687"/>
      <c r="AL41" s="688" t="s">
        <v>129</v>
      </c>
      <c r="AM41" s="689"/>
      <c r="AN41" s="689"/>
      <c r="AO41" s="690"/>
      <c r="AQ41" s="761" t="s">
        <v>352</v>
      </c>
      <c r="AR41" s="762"/>
      <c r="AS41" s="762"/>
      <c r="AT41" s="762"/>
      <c r="AU41" s="762"/>
      <c r="AV41" s="762"/>
      <c r="AW41" s="762"/>
      <c r="AX41" s="762"/>
      <c r="AY41" s="763"/>
      <c r="AZ41" s="683">
        <v>18230</v>
      </c>
      <c r="BA41" s="684"/>
      <c r="BB41" s="684"/>
      <c r="BC41" s="684"/>
      <c r="BD41" s="708"/>
      <c r="BE41" s="708"/>
      <c r="BF41" s="738"/>
      <c r="BG41" s="764"/>
      <c r="BH41" s="765"/>
      <c r="BI41" s="765"/>
      <c r="BJ41" s="765"/>
      <c r="BK41" s="765"/>
      <c r="BL41" s="236"/>
      <c r="BM41" s="699" t="s">
        <v>353</v>
      </c>
      <c r="BN41" s="699"/>
      <c r="BO41" s="699"/>
      <c r="BP41" s="699"/>
      <c r="BQ41" s="699"/>
      <c r="BR41" s="699"/>
      <c r="BS41" s="699"/>
      <c r="BT41" s="699"/>
      <c r="BU41" s="700"/>
      <c r="BV41" s="683" t="s">
        <v>129</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242</v>
      </c>
      <c r="CS41" s="708"/>
      <c r="CT41" s="708"/>
      <c r="CU41" s="708"/>
      <c r="CV41" s="708"/>
      <c r="CW41" s="708"/>
      <c r="CX41" s="708"/>
      <c r="CY41" s="709"/>
      <c r="CZ41" s="688" t="s">
        <v>242</v>
      </c>
      <c r="DA41" s="720"/>
      <c r="DB41" s="720"/>
      <c r="DC41" s="722"/>
      <c r="DD41" s="692" t="s">
        <v>242</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6356053</v>
      </c>
      <c r="S42" s="769"/>
      <c r="T42" s="769"/>
      <c r="U42" s="769"/>
      <c r="V42" s="769"/>
      <c r="W42" s="769"/>
      <c r="X42" s="769"/>
      <c r="Y42" s="777"/>
      <c r="Z42" s="778">
        <v>100</v>
      </c>
      <c r="AA42" s="778"/>
      <c r="AB42" s="778"/>
      <c r="AC42" s="778"/>
      <c r="AD42" s="779">
        <v>3279044</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t="s">
        <v>236</v>
      </c>
      <c r="BA42" s="769"/>
      <c r="BB42" s="769"/>
      <c r="BC42" s="769"/>
      <c r="BD42" s="754"/>
      <c r="BE42" s="754"/>
      <c r="BF42" s="756"/>
      <c r="BG42" s="766"/>
      <c r="BH42" s="767"/>
      <c r="BI42" s="767"/>
      <c r="BJ42" s="767"/>
      <c r="BK42" s="767"/>
      <c r="BL42" s="237"/>
      <c r="BM42" s="711" t="s">
        <v>357</v>
      </c>
      <c r="BN42" s="711"/>
      <c r="BO42" s="711"/>
      <c r="BP42" s="711"/>
      <c r="BQ42" s="711"/>
      <c r="BR42" s="711"/>
      <c r="BS42" s="711"/>
      <c r="BT42" s="711"/>
      <c r="BU42" s="712"/>
      <c r="BV42" s="768" t="s">
        <v>129</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679278</v>
      </c>
      <c r="CS42" s="684"/>
      <c r="CT42" s="684"/>
      <c r="CU42" s="684"/>
      <c r="CV42" s="684"/>
      <c r="CW42" s="684"/>
      <c r="CX42" s="684"/>
      <c r="CY42" s="685"/>
      <c r="CZ42" s="688">
        <v>11.1</v>
      </c>
      <c r="DA42" s="689"/>
      <c r="DB42" s="689"/>
      <c r="DC42" s="701"/>
      <c r="DD42" s="692">
        <v>109642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14775</v>
      </c>
      <c r="CS43" s="708"/>
      <c r="CT43" s="708"/>
      <c r="CU43" s="708"/>
      <c r="CV43" s="708"/>
      <c r="CW43" s="708"/>
      <c r="CX43" s="708"/>
      <c r="CY43" s="709"/>
      <c r="CZ43" s="688">
        <v>0.2</v>
      </c>
      <c r="DA43" s="720"/>
      <c r="DB43" s="720"/>
      <c r="DC43" s="722"/>
      <c r="DD43" s="692">
        <v>14775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679278</v>
      </c>
      <c r="CS44" s="684"/>
      <c r="CT44" s="684"/>
      <c r="CU44" s="684"/>
      <c r="CV44" s="684"/>
      <c r="CW44" s="684"/>
      <c r="CX44" s="684"/>
      <c r="CY44" s="685"/>
      <c r="CZ44" s="688">
        <v>11.1</v>
      </c>
      <c r="DA44" s="689"/>
      <c r="DB44" s="689"/>
      <c r="DC44" s="701"/>
      <c r="DD44" s="692">
        <v>109642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367206</v>
      </c>
      <c r="CS45" s="708"/>
      <c r="CT45" s="708"/>
      <c r="CU45" s="708"/>
      <c r="CV45" s="708"/>
      <c r="CW45" s="708"/>
      <c r="CX45" s="708"/>
      <c r="CY45" s="709"/>
      <c r="CZ45" s="688">
        <v>6</v>
      </c>
      <c r="DA45" s="720"/>
      <c r="DB45" s="720"/>
      <c r="DC45" s="722"/>
      <c r="DD45" s="692">
        <v>51541</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308131</v>
      </c>
      <c r="CS46" s="684"/>
      <c r="CT46" s="684"/>
      <c r="CU46" s="684"/>
      <c r="CV46" s="684"/>
      <c r="CW46" s="684"/>
      <c r="CX46" s="684"/>
      <c r="CY46" s="685"/>
      <c r="CZ46" s="688">
        <v>5</v>
      </c>
      <c r="DA46" s="689"/>
      <c r="DB46" s="689"/>
      <c r="DC46" s="701"/>
      <c r="DD46" s="692">
        <v>57146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t="s">
        <v>129</v>
      </c>
      <c r="CS47" s="708"/>
      <c r="CT47" s="708"/>
      <c r="CU47" s="708"/>
      <c r="CV47" s="708"/>
      <c r="CW47" s="708"/>
      <c r="CX47" s="708"/>
      <c r="CY47" s="709"/>
      <c r="CZ47" s="688" t="s">
        <v>129</v>
      </c>
      <c r="DA47" s="720"/>
      <c r="DB47" s="720"/>
      <c r="DC47" s="722"/>
      <c r="DD47" s="692" t="s">
        <v>129</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242</v>
      </c>
      <c r="CS48" s="684"/>
      <c r="CT48" s="684"/>
      <c r="CU48" s="684"/>
      <c r="CV48" s="684"/>
      <c r="CW48" s="684"/>
      <c r="CX48" s="684"/>
      <c r="CY48" s="685"/>
      <c r="CZ48" s="688" t="s">
        <v>242</v>
      </c>
      <c r="DA48" s="689"/>
      <c r="DB48" s="689"/>
      <c r="DC48" s="701"/>
      <c r="DD48" s="692" t="s">
        <v>242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6146518</v>
      </c>
      <c r="CS49" s="754"/>
      <c r="CT49" s="754"/>
      <c r="CU49" s="754"/>
      <c r="CV49" s="754"/>
      <c r="CW49" s="754"/>
      <c r="CX49" s="754"/>
      <c r="CY49" s="785"/>
      <c r="CZ49" s="780">
        <v>100</v>
      </c>
      <c r="DA49" s="786"/>
      <c r="DB49" s="786"/>
      <c r="DC49" s="787"/>
      <c r="DD49" s="788">
        <v>3803401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JKkAZsv73YMQ0XUxYK4aSMhK/s0ZhVxzP2FHCM3AX8GSl2q0GrwIG8izmjru9jAW234Y+oyAlhkVc6p/e/2Eg==" saltValue="VfNDDulIIYEtivwIgwWvI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6356</v>
      </c>
      <c r="R7" s="819"/>
      <c r="S7" s="819"/>
      <c r="T7" s="819"/>
      <c r="U7" s="819"/>
      <c r="V7" s="819">
        <v>6146</v>
      </c>
      <c r="W7" s="819"/>
      <c r="X7" s="819"/>
      <c r="Y7" s="819"/>
      <c r="Z7" s="819"/>
      <c r="AA7" s="819">
        <v>210</v>
      </c>
      <c r="AB7" s="819"/>
      <c r="AC7" s="819"/>
      <c r="AD7" s="819"/>
      <c r="AE7" s="820"/>
      <c r="AF7" s="821">
        <v>172</v>
      </c>
      <c r="AG7" s="822"/>
      <c r="AH7" s="822"/>
      <c r="AI7" s="822"/>
      <c r="AJ7" s="823"/>
      <c r="AK7" s="858">
        <v>245</v>
      </c>
      <c r="AL7" s="859"/>
      <c r="AM7" s="859"/>
      <c r="AN7" s="859"/>
      <c r="AO7" s="859"/>
      <c r="AP7" s="859">
        <v>5461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578</v>
      </c>
      <c r="BS7" s="862" t="s">
        <v>579</v>
      </c>
      <c r="BT7" s="863"/>
      <c r="BU7" s="863"/>
      <c r="BV7" s="863"/>
      <c r="BW7" s="863"/>
      <c r="BX7" s="863"/>
      <c r="BY7" s="863"/>
      <c r="BZ7" s="863"/>
      <c r="CA7" s="863"/>
      <c r="CB7" s="863"/>
      <c r="CC7" s="863"/>
      <c r="CD7" s="863"/>
      <c r="CE7" s="863"/>
      <c r="CF7" s="863"/>
      <c r="CG7" s="864"/>
      <c r="CH7" s="855" t="s">
        <v>590</v>
      </c>
      <c r="CI7" s="856"/>
      <c r="CJ7" s="856"/>
      <c r="CK7" s="856"/>
      <c r="CL7" s="857"/>
      <c r="CM7" s="855">
        <v>8</v>
      </c>
      <c r="CN7" s="856"/>
      <c r="CO7" s="856"/>
      <c r="CP7" s="856"/>
      <c r="CQ7" s="857"/>
      <c r="CR7" s="855">
        <v>5</v>
      </c>
      <c r="CS7" s="856"/>
      <c r="CT7" s="856"/>
      <c r="CU7" s="856"/>
      <c r="CV7" s="857"/>
      <c r="CW7" s="855" t="s">
        <v>589</v>
      </c>
      <c r="CX7" s="856"/>
      <c r="CY7" s="856"/>
      <c r="CZ7" s="856"/>
      <c r="DA7" s="857"/>
      <c r="DB7" s="855" t="s">
        <v>589</v>
      </c>
      <c r="DC7" s="856"/>
      <c r="DD7" s="856"/>
      <c r="DE7" s="856"/>
      <c r="DF7" s="857"/>
      <c r="DG7" s="855" t="s">
        <v>596</v>
      </c>
      <c r="DH7" s="856"/>
      <c r="DI7" s="856"/>
      <c r="DJ7" s="856"/>
      <c r="DK7" s="857"/>
      <c r="DL7" s="855" t="s">
        <v>590</v>
      </c>
      <c r="DM7" s="856"/>
      <c r="DN7" s="856"/>
      <c r="DO7" s="856"/>
      <c r="DP7" s="857"/>
      <c r="DQ7" s="855" t="s">
        <v>592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6356</v>
      </c>
      <c r="R23" s="878"/>
      <c r="S23" s="878"/>
      <c r="T23" s="878"/>
      <c r="U23" s="878"/>
      <c r="V23" s="878">
        <v>6146</v>
      </c>
      <c r="W23" s="878"/>
      <c r="X23" s="878"/>
      <c r="Y23" s="878"/>
      <c r="Z23" s="878"/>
      <c r="AA23" s="878">
        <v>210</v>
      </c>
      <c r="AB23" s="878"/>
      <c r="AC23" s="878"/>
      <c r="AD23" s="878"/>
      <c r="AE23" s="879"/>
      <c r="AF23" s="880">
        <v>172</v>
      </c>
      <c r="AG23" s="878"/>
      <c r="AH23" s="878"/>
      <c r="AI23" s="878"/>
      <c r="AJ23" s="881"/>
      <c r="AK23" s="882"/>
      <c r="AL23" s="883"/>
      <c r="AM23" s="883"/>
      <c r="AN23" s="883"/>
      <c r="AO23" s="883"/>
      <c r="AP23" s="878">
        <v>5461</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155</v>
      </c>
      <c r="R28" s="907"/>
      <c r="S28" s="907"/>
      <c r="T28" s="907"/>
      <c r="U28" s="907"/>
      <c r="V28" s="907">
        <v>146</v>
      </c>
      <c r="W28" s="907"/>
      <c r="X28" s="907"/>
      <c r="Y28" s="907"/>
      <c r="Z28" s="907"/>
      <c r="AA28" s="907">
        <v>9</v>
      </c>
      <c r="AB28" s="907"/>
      <c r="AC28" s="907"/>
      <c r="AD28" s="907"/>
      <c r="AE28" s="908"/>
      <c r="AF28" s="909">
        <v>9</v>
      </c>
      <c r="AG28" s="907"/>
      <c r="AH28" s="907"/>
      <c r="AI28" s="907"/>
      <c r="AJ28" s="910"/>
      <c r="AK28" s="911">
        <v>18</v>
      </c>
      <c r="AL28" s="902"/>
      <c r="AM28" s="902"/>
      <c r="AN28" s="902"/>
      <c r="AO28" s="902"/>
      <c r="AP28" s="902">
        <v>8</v>
      </c>
      <c r="AQ28" s="902"/>
      <c r="AR28" s="902"/>
      <c r="AS28" s="902"/>
      <c r="AT28" s="902"/>
      <c r="AU28" s="902" t="s">
        <v>590</v>
      </c>
      <c r="AV28" s="902"/>
      <c r="AW28" s="902"/>
      <c r="AX28" s="902"/>
      <c r="AY28" s="902"/>
      <c r="AZ28" s="903" t="s">
        <v>591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183</v>
      </c>
      <c r="R29" s="843"/>
      <c r="S29" s="843"/>
      <c r="T29" s="843"/>
      <c r="U29" s="843"/>
      <c r="V29" s="843">
        <v>166</v>
      </c>
      <c r="W29" s="843"/>
      <c r="X29" s="843"/>
      <c r="Y29" s="843"/>
      <c r="Z29" s="843"/>
      <c r="AA29" s="843">
        <v>17</v>
      </c>
      <c r="AB29" s="843"/>
      <c r="AC29" s="843"/>
      <c r="AD29" s="843"/>
      <c r="AE29" s="844"/>
      <c r="AF29" s="845">
        <v>61</v>
      </c>
      <c r="AG29" s="846"/>
      <c r="AH29" s="846"/>
      <c r="AI29" s="846"/>
      <c r="AJ29" s="847"/>
      <c r="AK29" s="914">
        <v>91</v>
      </c>
      <c r="AL29" s="915"/>
      <c r="AM29" s="915"/>
      <c r="AN29" s="915"/>
      <c r="AO29" s="915"/>
      <c r="AP29" s="915">
        <v>738</v>
      </c>
      <c r="AQ29" s="915"/>
      <c r="AR29" s="915"/>
      <c r="AS29" s="915"/>
      <c r="AT29" s="915"/>
      <c r="AU29" s="915">
        <v>468</v>
      </c>
      <c r="AV29" s="915"/>
      <c r="AW29" s="915"/>
      <c r="AX29" s="915"/>
      <c r="AY29" s="915"/>
      <c r="AZ29" s="916" t="s">
        <v>592</v>
      </c>
      <c r="BA29" s="916"/>
      <c r="BB29" s="916"/>
      <c r="BC29" s="916"/>
      <c r="BD29" s="916"/>
      <c r="BE29" s="912" t="s">
        <v>408</v>
      </c>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196</v>
      </c>
      <c r="R30" s="843"/>
      <c r="S30" s="843"/>
      <c r="T30" s="843"/>
      <c r="U30" s="843"/>
      <c r="V30" s="843">
        <v>252</v>
      </c>
      <c r="W30" s="843"/>
      <c r="X30" s="843"/>
      <c r="Y30" s="843"/>
      <c r="Z30" s="843"/>
      <c r="AA30" s="843">
        <v>-56</v>
      </c>
      <c r="AB30" s="843"/>
      <c r="AC30" s="843"/>
      <c r="AD30" s="843"/>
      <c r="AE30" s="844"/>
      <c r="AF30" s="845">
        <v>11</v>
      </c>
      <c r="AG30" s="846"/>
      <c r="AH30" s="846"/>
      <c r="AI30" s="846"/>
      <c r="AJ30" s="847"/>
      <c r="AK30" s="914">
        <v>134</v>
      </c>
      <c r="AL30" s="915"/>
      <c r="AM30" s="915"/>
      <c r="AN30" s="915"/>
      <c r="AO30" s="915"/>
      <c r="AP30" s="915">
        <v>795</v>
      </c>
      <c r="AQ30" s="915"/>
      <c r="AR30" s="915"/>
      <c r="AS30" s="915"/>
      <c r="AT30" s="915"/>
      <c r="AU30" s="915">
        <v>667</v>
      </c>
      <c r="AV30" s="915"/>
      <c r="AW30" s="915"/>
      <c r="AX30" s="915"/>
      <c r="AY30" s="915"/>
      <c r="AZ30" s="916" t="s">
        <v>589</v>
      </c>
      <c r="BA30" s="916"/>
      <c r="BB30" s="916"/>
      <c r="BC30" s="916"/>
      <c r="BD30" s="916"/>
      <c r="BE30" s="912" t="s">
        <v>408</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81</v>
      </c>
      <c r="AG63" s="926"/>
      <c r="AH63" s="926"/>
      <c r="AI63" s="926"/>
      <c r="AJ63" s="927"/>
      <c r="AK63" s="928"/>
      <c r="AL63" s="923"/>
      <c r="AM63" s="923"/>
      <c r="AN63" s="923"/>
      <c r="AO63" s="923"/>
      <c r="AP63" s="926">
        <v>1541</v>
      </c>
      <c r="AQ63" s="926"/>
      <c r="AR63" s="926"/>
      <c r="AS63" s="926"/>
      <c r="AT63" s="926"/>
      <c r="AU63" s="926">
        <v>1135</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v>328</v>
      </c>
      <c r="R68" s="950"/>
      <c r="S68" s="950"/>
      <c r="T68" s="950"/>
      <c r="U68" s="950"/>
      <c r="V68" s="950">
        <v>318</v>
      </c>
      <c r="W68" s="950"/>
      <c r="X68" s="950"/>
      <c r="Y68" s="950"/>
      <c r="Z68" s="950"/>
      <c r="AA68" s="950">
        <v>10</v>
      </c>
      <c r="AB68" s="950"/>
      <c r="AC68" s="950"/>
      <c r="AD68" s="950"/>
      <c r="AE68" s="950"/>
      <c r="AF68" s="950">
        <v>10</v>
      </c>
      <c r="AG68" s="950"/>
      <c r="AH68" s="950"/>
      <c r="AI68" s="950"/>
      <c r="AJ68" s="950"/>
      <c r="AK68" s="950" t="s">
        <v>589</v>
      </c>
      <c r="AL68" s="950"/>
      <c r="AM68" s="950"/>
      <c r="AN68" s="950"/>
      <c r="AO68" s="950"/>
      <c r="AP68" s="950">
        <v>190</v>
      </c>
      <c r="AQ68" s="950"/>
      <c r="AR68" s="950"/>
      <c r="AS68" s="950"/>
      <c r="AT68" s="950"/>
      <c r="AU68" s="950">
        <v>106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581</v>
      </c>
      <c r="C69" s="958"/>
      <c r="D69" s="958"/>
      <c r="E69" s="958"/>
      <c r="F69" s="958"/>
      <c r="G69" s="958"/>
      <c r="H69" s="958"/>
      <c r="I69" s="958"/>
      <c r="J69" s="958"/>
      <c r="K69" s="958"/>
      <c r="L69" s="958"/>
      <c r="M69" s="958"/>
      <c r="N69" s="958"/>
      <c r="O69" s="958"/>
      <c r="P69" s="959"/>
      <c r="Q69" s="960">
        <v>34</v>
      </c>
      <c r="R69" s="915"/>
      <c r="S69" s="915"/>
      <c r="T69" s="915"/>
      <c r="U69" s="915"/>
      <c r="V69" s="915">
        <v>33</v>
      </c>
      <c r="W69" s="915"/>
      <c r="X69" s="915"/>
      <c r="Y69" s="915"/>
      <c r="Z69" s="915"/>
      <c r="AA69" s="915">
        <v>1</v>
      </c>
      <c r="AB69" s="915"/>
      <c r="AC69" s="915"/>
      <c r="AD69" s="915"/>
      <c r="AE69" s="915"/>
      <c r="AF69" s="915">
        <v>1</v>
      </c>
      <c r="AG69" s="915"/>
      <c r="AH69" s="915"/>
      <c r="AI69" s="915"/>
      <c r="AJ69" s="915"/>
      <c r="AK69" s="915" t="s">
        <v>589</v>
      </c>
      <c r="AL69" s="915"/>
      <c r="AM69" s="915"/>
      <c r="AN69" s="915"/>
      <c r="AO69" s="915"/>
      <c r="AP69" s="915" t="s">
        <v>589</v>
      </c>
      <c r="AQ69" s="915"/>
      <c r="AR69" s="915"/>
      <c r="AS69" s="915"/>
      <c r="AT69" s="915"/>
      <c r="AU69" s="915" t="s">
        <v>592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582</v>
      </c>
      <c r="C70" s="958"/>
      <c r="D70" s="958"/>
      <c r="E70" s="958"/>
      <c r="F70" s="958"/>
      <c r="G70" s="958"/>
      <c r="H70" s="958"/>
      <c r="I70" s="958"/>
      <c r="J70" s="958"/>
      <c r="K70" s="958"/>
      <c r="L70" s="958"/>
      <c r="M70" s="958"/>
      <c r="N70" s="958"/>
      <c r="O70" s="958"/>
      <c r="P70" s="959"/>
      <c r="Q70" s="960">
        <v>1346</v>
      </c>
      <c r="R70" s="915"/>
      <c r="S70" s="915"/>
      <c r="T70" s="915"/>
      <c r="U70" s="915"/>
      <c r="V70" s="915">
        <v>1314</v>
      </c>
      <c r="W70" s="915"/>
      <c r="X70" s="915"/>
      <c r="Y70" s="915"/>
      <c r="Z70" s="915"/>
      <c r="AA70" s="915">
        <v>32</v>
      </c>
      <c r="AB70" s="915"/>
      <c r="AC70" s="915"/>
      <c r="AD70" s="915"/>
      <c r="AE70" s="915"/>
      <c r="AF70" s="915">
        <v>29</v>
      </c>
      <c r="AG70" s="915"/>
      <c r="AH70" s="915"/>
      <c r="AI70" s="915"/>
      <c r="AJ70" s="915"/>
      <c r="AK70" s="915" t="s">
        <v>589</v>
      </c>
      <c r="AL70" s="915"/>
      <c r="AM70" s="915"/>
      <c r="AN70" s="915"/>
      <c r="AO70" s="915"/>
      <c r="AP70" s="915">
        <v>339</v>
      </c>
      <c r="AQ70" s="915"/>
      <c r="AR70" s="915"/>
      <c r="AS70" s="915"/>
      <c r="AT70" s="915"/>
      <c r="AU70" s="915">
        <v>79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583</v>
      </c>
      <c r="C71" s="958"/>
      <c r="D71" s="958"/>
      <c r="E71" s="958"/>
      <c r="F71" s="958"/>
      <c r="G71" s="958"/>
      <c r="H71" s="958"/>
      <c r="I71" s="958"/>
      <c r="J71" s="958"/>
      <c r="K71" s="958"/>
      <c r="L71" s="958"/>
      <c r="M71" s="958"/>
      <c r="N71" s="958"/>
      <c r="O71" s="958"/>
      <c r="P71" s="959"/>
      <c r="Q71" s="960">
        <v>1301</v>
      </c>
      <c r="R71" s="915"/>
      <c r="S71" s="915"/>
      <c r="T71" s="915"/>
      <c r="U71" s="915"/>
      <c r="V71" s="915">
        <v>1298</v>
      </c>
      <c r="W71" s="915"/>
      <c r="X71" s="915"/>
      <c r="Y71" s="915"/>
      <c r="Z71" s="915"/>
      <c r="AA71" s="915">
        <v>3</v>
      </c>
      <c r="AB71" s="915"/>
      <c r="AC71" s="915"/>
      <c r="AD71" s="915"/>
      <c r="AE71" s="915"/>
      <c r="AF71" s="915">
        <v>3</v>
      </c>
      <c r="AG71" s="915"/>
      <c r="AH71" s="915"/>
      <c r="AI71" s="915"/>
      <c r="AJ71" s="915"/>
      <c r="AK71" s="915" t="s">
        <v>593</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584</v>
      </c>
      <c r="C72" s="958"/>
      <c r="D72" s="958"/>
      <c r="E72" s="958"/>
      <c r="F72" s="958"/>
      <c r="G72" s="958"/>
      <c r="H72" s="958"/>
      <c r="I72" s="958"/>
      <c r="J72" s="958"/>
      <c r="K72" s="958"/>
      <c r="L72" s="958"/>
      <c r="M72" s="958"/>
      <c r="N72" s="958"/>
      <c r="O72" s="958"/>
      <c r="P72" s="959"/>
      <c r="Q72" s="960">
        <v>3182</v>
      </c>
      <c r="R72" s="915"/>
      <c r="S72" s="915"/>
      <c r="T72" s="915"/>
      <c r="U72" s="915"/>
      <c r="V72" s="915">
        <v>3176</v>
      </c>
      <c r="W72" s="915"/>
      <c r="X72" s="915"/>
      <c r="Y72" s="915"/>
      <c r="Z72" s="915"/>
      <c r="AA72" s="915">
        <v>6</v>
      </c>
      <c r="AB72" s="915"/>
      <c r="AC72" s="915"/>
      <c r="AD72" s="915"/>
      <c r="AE72" s="915"/>
      <c r="AF72" s="915">
        <v>6</v>
      </c>
      <c r="AG72" s="915"/>
      <c r="AH72" s="915"/>
      <c r="AI72" s="915"/>
      <c r="AJ72" s="915"/>
      <c r="AK72" s="915" t="s">
        <v>589</v>
      </c>
      <c r="AL72" s="915"/>
      <c r="AM72" s="915"/>
      <c r="AN72" s="915"/>
      <c r="AO72" s="915"/>
      <c r="AP72" s="915" t="s">
        <v>593</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585</v>
      </c>
      <c r="C73" s="958"/>
      <c r="D73" s="958"/>
      <c r="E73" s="958"/>
      <c r="F73" s="958"/>
      <c r="G73" s="958"/>
      <c r="H73" s="958"/>
      <c r="I73" s="958"/>
      <c r="J73" s="958"/>
      <c r="K73" s="958"/>
      <c r="L73" s="958"/>
      <c r="M73" s="958"/>
      <c r="N73" s="958"/>
      <c r="O73" s="958"/>
      <c r="P73" s="959"/>
      <c r="Q73" s="960">
        <v>3743</v>
      </c>
      <c r="R73" s="915"/>
      <c r="S73" s="915"/>
      <c r="T73" s="915"/>
      <c r="U73" s="915"/>
      <c r="V73" s="915">
        <v>3564</v>
      </c>
      <c r="W73" s="915"/>
      <c r="X73" s="915"/>
      <c r="Y73" s="915"/>
      <c r="Z73" s="915"/>
      <c r="AA73" s="915">
        <v>179</v>
      </c>
      <c r="AB73" s="915"/>
      <c r="AC73" s="915"/>
      <c r="AD73" s="915"/>
      <c r="AE73" s="915"/>
      <c r="AF73" s="915">
        <v>179</v>
      </c>
      <c r="AG73" s="915"/>
      <c r="AH73" s="915"/>
      <c r="AI73" s="915"/>
      <c r="AJ73" s="915"/>
      <c r="AK73" s="915" t="s">
        <v>592</v>
      </c>
      <c r="AL73" s="915"/>
      <c r="AM73" s="915"/>
      <c r="AN73" s="915"/>
      <c r="AO73" s="915"/>
      <c r="AP73" s="915" t="s">
        <v>590</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586</v>
      </c>
      <c r="C74" s="958"/>
      <c r="D74" s="958"/>
      <c r="E74" s="958"/>
      <c r="F74" s="958"/>
      <c r="G74" s="958"/>
      <c r="H74" s="958"/>
      <c r="I74" s="958"/>
      <c r="J74" s="958"/>
      <c r="K74" s="958"/>
      <c r="L74" s="958"/>
      <c r="M74" s="958"/>
      <c r="N74" s="958"/>
      <c r="O74" s="958"/>
      <c r="P74" s="959"/>
      <c r="Q74" s="960">
        <v>466</v>
      </c>
      <c r="R74" s="915"/>
      <c r="S74" s="915"/>
      <c r="T74" s="915"/>
      <c r="U74" s="915"/>
      <c r="V74" s="915">
        <v>395</v>
      </c>
      <c r="W74" s="915"/>
      <c r="X74" s="915"/>
      <c r="Y74" s="915"/>
      <c r="Z74" s="915"/>
      <c r="AA74" s="915">
        <v>71</v>
      </c>
      <c r="AB74" s="915"/>
      <c r="AC74" s="915"/>
      <c r="AD74" s="915"/>
      <c r="AE74" s="915"/>
      <c r="AF74" s="915">
        <v>71</v>
      </c>
      <c r="AG74" s="915"/>
      <c r="AH74" s="915"/>
      <c r="AI74" s="915"/>
      <c r="AJ74" s="915"/>
      <c r="AK74" s="915" t="s">
        <v>595</v>
      </c>
      <c r="AL74" s="915"/>
      <c r="AM74" s="915"/>
      <c r="AN74" s="915"/>
      <c r="AO74" s="915"/>
      <c r="AP74" s="915" t="s">
        <v>589</v>
      </c>
      <c r="AQ74" s="915"/>
      <c r="AR74" s="915"/>
      <c r="AS74" s="915"/>
      <c r="AT74" s="915"/>
      <c r="AU74" s="915" t="s">
        <v>589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587</v>
      </c>
      <c r="C75" s="958"/>
      <c r="D75" s="958"/>
      <c r="E75" s="958"/>
      <c r="F75" s="958"/>
      <c r="G75" s="958"/>
      <c r="H75" s="958"/>
      <c r="I75" s="958"/>
      <c r="J75" s="958"/>
      <c r="K75" s="958"/>
      <c r="L75" s="958"/>
      <c r="M75" s="958"/>
      <c r="N75" s="958"/>
      <c r="O75" s="958"/>
      <c r="P75" s="959"/>
      <c r="Q75" s="963">
        <v>30</v>
      </c>
      <c r="R75" s="964"/>
      <c r="S75" s="964"/>
      <c r="T75" s="964"/>
      <c r="U75" s="914"/>
      <c r="V75" s="965">
        <v>29</v>
      </c>
      <c r="W75" s="964"/>
      <c r="X75" s="964"/>
      <c r="Y75" s="964"/>
      <c r="Z75" s="914"/>
      <c r="AA75" s="965">
        <v>1</v>
      </c>
      <c r="AB75" s="964"/>
      <c r="AC75" s="964"/>
      <c r="AD75" s="964"/>
      <c r="AE75" s="914"/>
      <c r="AF75" s="965">
        <v>1</v>
      </c>
      <c r="AG75" s="964"/>
      <c r="AH75" s="964"/>
      <c r="AI75" s="964"/>
      <c r="AJ75" s="914"/>
      <c r="AK75" s="965" t="s">
        <v>589</v>
      </c>
      <c r="AL75" s="964"/>
      <c r="AM75" s="964"/>
      <c r="AN75" s="964"/>
      <c r="AO75" s="914"/>
      <c r="AP75" s="965" t="s">
        <v>589</v>
      </c>
      <c r="AQ75" s="964"/>
      <c r="AR75" s="964"/>
      <c r="AS75" s="964"/>
      <c r="AT75" s="914"/>
      <c r="AU75" s="965" t="s">
        <v>590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588</v>
      </c>
      <c r="C76" s="958"/>
      <c r="D76" s="958"/>
      <c r="E76" s="958"/>
      <c r="F76" s="958"/>
      <c r="G76" s="958"/>
      <c r="H76" s="958"/>
      <c r="I76" s="958"/>
      <c r="J76" s="958"/>
      <c r="K76" s="958"/>
      <c r="L76" s="958"/>
      <c r="M76" s="958"/>
      <c r="N76" s="958"/>
      <c r="O76" s="958"/>
      <c r="P76" s="959"/>
      <c r="Q76" s="963">
        <v>19</v>
      </c>
      <c r="R76" s="964"/>
      <c r="S76" s="964"/>
      <c r="T76" s="964"/>
      <c r="U76" s="914"/>
      <c r="V76" s="965">
        <v>16</v>
      </c>
      <c r="W76" s="964"/>
      <c r="X76" s="964"/>
      <c r="Y76" s="964"/>
      <c r="Z76" s="914"/>
      <c r="AA76" s="965">
        <v>3</v>
      </c>
      <c r="AB76" s="964"/>
      <c r="AC76" s="964"/>
      <c r="AD76" s="964"/>
      <c r="AE76" s="914"/>
      <c r="AF76" s="965">
        <v>3</v>
      </c>
      <c r="AG76" s="964"/>
      <c r="AH76" s="964"/>
      <c r="AI76" s="964"/>
      <c r="AJ76" s="914"/>
      <c r="AK76" s="965" t="s">
        <v>590</v>
      </c>
      <c r="AL76" s="964"/>
      <c r="AM76" s="964"/>
      <c r="AN76" s="964"/>
      <c r="AO76" s="914"/>
      <c r="AP76" s="965" t="s">
        <v>594</v>
      </c>
      <c r="AQ76" s="964"/>
      <c r="AR76" s="964"/>
      <c r="AS76" s="964"/>
      <c r="AT76" s="914"/>
      <c r="AU76" s="965" t="s">
        <v>589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303</v>
      </c>
      <c r="AG88" s="926"/>
      <c r="AH88" s="926"/>
      <c r="AI88" s="926"/>
      <c r="AJ88" s="926"/>
      <c r="AK88" s="923"/>
      <c r="AL88" s="923"/>
      <c r="AM88" s="923"/>
      <c r="AN88" s="923"/>
      <c r="AO88" s="923"/>
      <c r="AP88" s="926">
        <v>529</v>
      </c>
      <c r="AQ88" s="926"/>
      <c r="AR88" s="926"/>
      <c r="AS88" s="926"/>
      <c r="AT88" s="926"/>
      <c r="AU88" s="926">
        <v>185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593</v>
      </c>
      <c r="CX102" s="934"/>
      <c r="CY102" s="934"/>
      <c r="CZ102" s="934"/>
      <c r="DA102" s="977"/>
      <c r="DB102" s="976" t="s">
        <v>589</v>
      </c>
      <c r="DC102" s="934"/>
      <c r="DD102" s="934"/>
      <c r="DE102" s="934"/>
      <c r="DF102" s="977"/>
      <c r="DG102" s="976" t="s">
        <v>592</v>
      </c>
      <c r="DH102" s="934"/>
      <c r="DI102" s="934"/>
      <c r="DJ102" s="934"/>
      <c r="DK102" s="977"/>
      <c r="DL102" s="976" t="s">
        <v>597</v>
      </c>
      <c r="DM102" s="934"/>
      <c r="DN102" s="934"/>
      <c r="DO102" s="934"/>
      <c r="DP102" s="977"/>
      <c r="DQ102" s="976" t="s">
        <v>598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311</v>
      </c>
      <c r="AG109" s="979"/>
      <c r="AH109" s="979"/>
      <c r="AI109" s="979"/>
      <c r="AJ109" s="980"/>
      <c r="AK109" s="978" t="s">
        <v>310</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311</v>
      </c>
      <c r="BW109" s="979"/>
      <c r="BX109" s="979"/>
      <c r="BY109" s="979"/>
      <c r="BZ109" s="980"/>
      <c r="CA109" s="978" t="s">
        <v>310</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311</v>
      </c>
      <c r="DM109" s="979"/>
      <c r="DN109" s="979"/>
      <c r="DO109" s="979"/>
      <c r="DP109" s="980"/>
      <c r="DQ109" s="978" t="s">
        <v>310</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591182</v>
      </c>
      <c r="AB110" s="986"/>
      <c r="AC110" s="986"/>
      <c r="AD110" s="986"/>
      <c r="AE110" s="987"/>
      <c r="AF110" s="988">
        <v>592459</v>
      </c>
      <c r="AG110" s="986"/>
      <c r="AH110" s="986"/>
      <c r="AI110" s="986"/>
      <c r="AJ110" s="987"/>
      <c r="AK110" s="988">
        <v>585455</v>
      </c>
      <c r="AL110" s="986"/>
      <c r="AM110" s="986"/>
      <c r="AN110" s="986"/>
      <c r="AO110" s="987"/>
      <c r="AP110" s="989">
        <v>20.2</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5250265</v>
      </c>
      <c r="BR110" s="1021"/>
      <c r="BS110" s="1021"/>
      <c r="BT110" s="1021"/>
      <c r="BU110" s="1021"/>
      <c r="BV110" s="1021">
        <v>5482610</v>
      </c>
      <c r="BW110" s="1021"/>
      <c r="BX110" s="1021"/>
      <c r="BY110" s="1021"/>
      <c r="BZ110" s="1021"/>
      <c r="CA110" s="1021">
        <v>5461040</v>
      </c>
      <c r="CB110" s="1021"/>
      <c r="CC110" s="1021"/>
      <c r="CD110" s="1021"/>
      <c r="CE110" s="1021"/>
      <c r="CF110" s="1035">
        <v>188.3</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439</v>
      </c>
      <c r="AG111" s="1028"/>
      <c r="AH111" s="1028"/>
      <c r="AI111" s="1028"/>
      <c r="AJ111" s="1029"/>
      <c r="AK111" s="1030" t="s">
        <v>439</v>
      </c>
      <c r="AL111" s="1028"/>
      <c r="AM111" s="1028"/>
      <c r="AN111" s="1028"/>
      <c r="AO111" s="1029"/>
      <c r="AP111" s="1031" t="s">
        <v>439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378912</v>
      </c>
      <c r="BR111" s="1014"/>
      <c r="BS111" s="1014"/>
      <c r="BT111" s="1014"/>
      <c r="BU111" s="1014"/>
      <c r="BV111" s="1014">
        <v>326796</v>
      </c>
      <c r="BW111" s="1014"/>
      <c r="BX111" s="1014"/>
      <c r="BY111" s="1014"/>
      <c r="BZ111" s="1014"/>
      <c r="CA111" s="1014">
        <v>310539</v>
      </c>
      <c r="CB111" s="1014"/>
      <c r="CC111" s="1014"/>
      <c r="CD111" s="1014"/>
      <c r="CE111" s="1014"/>
      <c r="CF111" s="1008">
        <v>10.7</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442</v>
      </c>
      <c r="DM111" s="1014"/>
      <c r="DN111" s="1014"/>
      <c r="DO111" s="1014"/>
      <c r="DP111" s="1014"/>
      <c r="DQ111" s="1014" t="s">
        <v>442</v>
      </c>
      <c r="DR111" s="1014"/>
      <c r="DS111" s="1014"/>
      <c r="DT111" s="1014"/>
      <c r="DU111" s="1014"/>
      <c r="DV111" s="1015" t="s">
        <v>442</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442</v>
      </c>
      <c r="AG112" s="1053"/>
      <c r="AH112" s="1053"/>
      <c r="AI112" s="1053"/>
      <c r="AJ112" s="1054"/>
      <c r="AK112" s="1055" t="s">
        <v>129</v>
      </c>
      <c r="AL112" s="1053"/>
      <c r="AM112" s="1053"/>
      <c r="AN112" s="1053"/>
      <c r="AO112" s="1054"/>
      <c r="AP112" s="1056" t="s">
        <v>129</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1216033</v>
      </c>
      <c r="BR112" s="1014"/>
      <c r="BS112" s="1014"/>
      <c r="BT112" s="1014"/>
      <c r="BU112" s="1014"/>
      <c r="BV112" s="1014">
        <v>1178028</v>
      </c>
      <c r="BW112" s="1014"/>
      <c r="BX112" s="1014"/>
      <c r="BY112" s="1014"/>
      <c r="BZ112" s="1014"/>
      <c r="CA112" s="1014">
        <v>1135094</v>
      </c>
      <c r="CB112" s="1014"/>
      <c r="CC112" s="1014"/>
      <c r="CD112" s="1014"/>
      <c r="CE112" s="1014"/>
      <c r="CF112" s="1008">
        <v>39.1</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442</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131126</v>
      </c>
      <c r="AB113" s="1028"/>
      <c r="AC113" s="1028"/>
      <c r="AD113" s="1028"/>
      <c r="AE113" s="1029"/>
      <c r="AF113" s="1030">
        <v>102352</v>
      </c>
      <c r="AG113" s="1028"/>
      <c r="AH113" s="1028"/>
      <c r="AI113" s="1028"/>
      <c r="AJ113" s="1029"/>
      <c r="AK113" s="1030">
        <v>163622</v>
      </c>
      <c r="AL113" s="1028"/>
      <c r="AM113" s="1028"/>
      <c r="AN113" s="1028"/>
      <c r="AO113" s="1029"/>
      <c r="AP113" s="1031">
        <v>5.6</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206034</v>
      </c>
      <c r="BR113" s="1014"/>
      <c r="BS113" s="1014"/>
      <c r="BT113" s="1014"/>
      <c r="BU113" s="1014"/>
      <c r="BV113" s="1014">
        <v>197055</v>
      </c>
      <c r="BW113" s="1014"/>
      <c r="BX113" s="1014"/>
      <c r="BY113" s="1014"/>
      <c r="BZ113" s="1014"/>
      <c r="CA113" s="1014">
        <v>184733</v>
      </c>
      <c r="CB113" s="1014"/>
      <c r="CC113" s="1014"/>
      <c r="CD113" s="1014"/>
      <c r="CE113" s="1014"/>
      <c r="CF113" s="1008">
        <v>6.4</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26563</v>
      </c>
      <c r="AB114" s="1053"/>
      <c r="AC114" s="1053"/>
      <c r="AD114" s="1053"/>
      <c r="AE114" s="1054"/>
      <c r="AF114" s="1055">
        <v>22346</v>
      </c>
      <c r="AG114" s="1053"/>
      <c r="AH114" s="1053"/>
      <c r="AI114" s="1053"/>
      <c r="AJ114" s="1054"/>
      <c r="AK114" s="1055">
        <v>32306</v>
      </c>
      <c r="AL114" s="1053"/>
      <c r="AM114" s="1053"/>
      <c r="AN114" s="1053"/>
      <c r="AO114" s="1054"/>
      <c r="AP114" s="1056">
        <v>1.1000000000000001</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423668</v>
      </c>
      <c r="BR114" s="1014"/>
      <c r="BS114" s="1014"/>
      <c r="BT114" s="1014"/>
      <c r="BU114" s="1014"/>
      <c r="BV114" s="1014">
        <v>396788</v>
      </c>
      <c r="BW114" s="1014"/>
      <c r="BX114" s="1014"/>
      <c r="BY114" s="1014"/>
      <c r="BZ114" s="1014"/>
      <c r="CA114" s="1014">
        <v>374735</v>
      </c>
      <c r="CB114" s="1014"/>
      <c r="CC114" s="1014"/>
      <c r="CD114" s="1014"/>
      <c r="CE114" s="1014"/>
      <c r="CF114" s="1008">
        <v>12.9</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442</v>
      </c>
      <c r="DR114" s="1053"/>
      <c r="DS114" s="1053"/>
      <c r="DT114" s="1053"/>
      <c r="DU114" s="1054"/>
      <c r="DV114" s="1056" t="s">
        <v>129</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38025</v>
      </c>
      <c r="AB115" s="1028"/>
      <c r="AC115" s="1028"/>
      <c r="AD115" s="1028"/>
      <c r="AE115" s="1029"/>
      <c r="AF115" s="1030">
        <v>38710</v>
      </c>
      <c r="AG115" s="1028"/>
      <c r="AH115" s="1028"/>
      <c r="AI115" s="1028"/>
      <c r="AJ115" s="1029"/>
      <c r="AK115" s="1030">
        <v>38658</v>
      </c>
      <c r="AL115" s="1028"/>
      <c r="AM115" s="1028"/>
      <c r="AN115" s="1028"/>
      <c r="AO115" s="1029"/>
      <c r="AP115" s="1031">
        <v>1.3</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442</v>
      </c>
      <c r="BW115" s="1014"/>
      <c r="BX115" s="1014"/>
      <c r="BY115" s="1014"/>
      <c r="BZ115" s="1014"/>
      <c r="CA115" s="1014" t="s">
        <v>129</v>
      </c>
      <c r="CB115" s="1014"/>
      <c r="CC115" s="1014"/>
      <c r="CD115" s="1014"/>
      <c r="CE115" s="1014"/>
      <c r="CF115" s="1008" t="s">
        <v>129</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442</v>
      </c>
      <c r="DH115" s="1053"/>
      <c r="DI115" s="1053"/>
      <c r="DJ115" s="1053"/>
      <c r="DK115" s="1054"/>
      <c r="DL115" s="1055" t="s">
        <v>129</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66</v>
      </c>
      <c r="AB116" s="1053"/>
      <c r="AC116" s="1053"/>
      <c r="AD116" s="1053"/>
      <c r="AE116" s="1054"/>
      <c r="AF116" s="1055">
        <v>60</v>
      </c>
      <c r="AG116" s="1053"/>
      <c r="AH116" s="1053"/>
      <c r="AI116" s="1053"/>
      <c r="AJ116" s="1054"/>
      <c r="AK116" s="1055">
        <v>38</v>
      </c>
      <c r="AL116" s="1053"/>
      <c r="AM116" s="1053"/>
      <c r="AN116" s="1053"/>
      <c r="AO116" s="1054"/>
      <c r="AP116" s="1056">
        <v>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442</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234184</v>
      </c>
      <c r="DH116" s="1053"/>
      <c r="DI116" s="1053"/>
      <c r="DJ116" s="1053"/>
      <c r="DK116" s="1054"/>
      <c r="DL116" s="1055">
        <v>215082</v>
      </c>
      <c r="DM116" s="1053"/>
      <c r="DN116" s="1053"/>
      <c r="DO116" s="1053"/>
      <c r="DP116" s="1054"/>
      <c r="DQ116" s="1055">
        <v>196213</v>
      </c>
      <c r="DR116" s="1053"/>
      <c r="DS116" s="1053"/>
      <c r="DT116" s="1053"/>
      <c r="DU116" s="1054"/>
      <c r="DV116" s="1056">
        <v>6.8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786962</v>
      </c>
      <c r="AB117" s="1071"/>
      <c r="AC117" s="1071"/>
      <c r="AD117" s="1071"/>
      <c r="AE117" s="1072"/>
      <c r="AF117" s="1073">
        <v>755927</v>
      </c>
      <c r="AG117" s="1071"/>
      <c r="AH117" s="1071"/>
      <c r="AI117" s="1071"/>
      <c r="AJ117" s="1072"/>
      <c r="AK117" s="1073">
        <v>820079</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311</v>
      </c>
      <c r="AG118" s="979"/>
      <c r="AH118" s="979"/>
      <c r="AI118" s="979"/>
      <c r="AJ118" s="980"/>
      <c r="AK118" s="978" t="s">
        <v>310</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442</v>
      </c>
      <c r="CB118" s="1092"/>
      <c r="CC118" s="1092"/>
      <c r="CD118" s="1092"/>
      <c r="CE118" s="1092"/>
      <c r="CF118" s="1008" t="s">
        <v>129</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464</v>
      </c>
      <c r="DR118" s="1053"/>
      <c r="DS118" s="1053"/>
      <c r="DT118" s="1053"/>
      <c r="DU118" s="1054"/>
      <c r="DV118" s="1056" t="s">
        <v>129</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442</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465</v>
      </c>
      <c r="BP119" s="1100"/>
      <c r="BQ119" s="1091">
        <v>7474912</v>
      </c>
      <c r="BR119" s="1092"/>
      <c r="BS119" s="1092"/>
      <c r="BT119" s="1092"/>
      <c r="BU119" s="1092"/>
      <c r="BV119" s="1092">
        <v>7581277</v>
      </c>
      <c r="BW119" s="1092"/>
      <c r="BX119" s="1092"/>
      <c r="BY119" s="1092"/>
      <c r="BZ119" s="1092"/>
      <c r="CA119" s="1092">
        <v>7466141</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144728</v>
      </c>
      <c r="DH119" s="1078"/>
      <c r="DI119" s="1078"/>
      <c r="DJ119" s="1078"/>
      <c r="DK119" s="1079"/>
      <c r="DL119" s="1077">
        <v>111714</v>
      </c>
      <c r="DM119" s="1078"/>
      <c r="DN119" s="1078"/>
      <c r="DO119" s="1078"/>
      <c r="DP119" s="1079"/>
      <c r="DQ119" s="1077">
        <v>114326</v>
      </c>
      <c r="DR119" s="1078"/>
      <c r="DS119" s="1078"/>
      <c r="DT119" s="1078"/>
      <c r="DU119" s="1079"/>
      <c r="DV119" s="1080">
        <v>3.9</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1451385</v>
      </c>
      <c r="BR120" s="1021"/>
      <c r="BS120" s="1021"/>
      <c r="BT120" s="1021"/>
      <c r="BU120" s="1021"/>
      <c r="BV120" s="1021">
        <v>1382871</v>
      </c>
      <c r="BW120" s="1021"/>
      <c r="BX120" s="1021"/>
      <c r="BY120" s="1021"/>
      <c r="BZ120" s="1021"/>
      <c r="CA120" s="1021">
        <v>1414456</v>
      </c>
      <c r="CB120" s="1021"/>
      <c r="CC120" s="1021"/>
      <c r="CD120" s="1021"/>
      <c r="CE120" s="1021"/>
      <c r="CF120" s="1035">
        <v>48.8</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t="s">
        <v>464</v>
      </c>
      <c r="DH120" s="1021"/>
      <c r="DI120" s="1021"/>
      <c r="DJ120" s="1021"/>
      <c r="DK120" s="1021"/>
      <c r="DL120" s="1021" t="s">
        <v>129</v>
      </c>
      <c r="DM120" s="1021"/>
      <c r="DN120" s="1021"/>
      <c r="DO120" s="1021"/>
      <c r="DP120" s="1021"/>
      <c r="DQ120" s="1021">
        <v>667283</v>
      </c>
      <c r="DR120" s="1021"/>
      <c r="DS120" s="1021"/>
      <c r="DT120" s="1021"/>
      <c r="DU120" s="1021"/>
      <c r="DV120" s="1022">
        <v>23</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442</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1088124</v>
      </c>
      <c r="BR121" s="1014"/>
      <c r="BS121" s="1014"/>
      <c r="BT121" s="1014"/>
      <c r="BU121" s="1014"/>
      <c r="BV121" s="1014">
        <v>1065235</v>
      </c>
      <c r="BW121" s="1014"/>
      <c r="BX121" s="1014"/>
      <c r="BY121" s="1014"/>
      <c r="BZ121" s="1014"/>
      <c r="CA121" s="1014">
        <v>1002385</v>
      </c>
      <c r="CB121" s="1014"/>
      <c r="CC121" s="1014"/>
      <c r="CD121" s="1014"/>
      <c r="CE121" s="1014"/>
      <c r="CF121" s="1008">
        <v>34.6</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473956</v>
      </c>
      <c r="DH121" s="1014"/>
      <c r="DI121" s="1014"/>
      <c r="DJ121" s="1014"/>
      <c r="DK121" s="1014"/>
      <c r="DL121" s="1014">
        <v>446481</v>
      </c>
      <c r="DM121" s="1014"/>
      <c r="DN121" s="1014"/>
      <c r="DO121" s="1014"/>
      <c r="DP121" s="1014"/>
      <c r="DQ121" s="1014">
        <v>467811</v>
      </c>
      <c r="DR121" s="1014"/>
      <c r="DS121" s="1014"/>
      <c r="DT121" s="1014"/>
      <c r="DU121" s="1014"/>
      <c r="DV121" s="1015">
        <v>16.100000000000001</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464</v>
      </c>
      <c r="AB122" s="1053"/>
      <c r="AC122" s="1053"/>
      <c r="AD122" s="1053"/>
      <c r="AE122" s="1054"/>
      <c r="AF122" s="1055" t="s">
        <v>129</v>
      </c>
      <c r="AG122" s="1053"/>
      <c r="AH122" s="1053"/>
      <c r="AI122" s="1053"/>
      <c r="AJ122" s="1054"/>
      <c r="AK122" s="1055" t="s">
        <v>129</v>
      </c>
      <c r="AL122" s="1053"/>
      <c r="AM122" s="1053"/>
      <c r="AN122" s="1053"/>
      <c r="AO122" s="1054"/>
      <c r="AP122" s="1056" t="s">
        <v>442</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4690662</v>
      </c>
      <c r="BR122" s="1092"/>
      <c r="BS122" s="1092"/>
      <c r="BT122" s="1092"/>
      <c r="BU122" s="1092"/>
      <c r="BV122" s="1092">
        <v>4739805</v>
      </c>
      <c r="BW122" s="1092"/>
      <c r="BX122" s="1092"/>
      <c r="BY122" s="1092"/>
      <c r="BZ122" s="1092"/>
      <c r="CA122" s="1092">
        <v>4632837</v>
      </c>
      <c r="CB122" s="1092"/>
      <c r="CC122" s="1092"/>
      <c r="CD122" s="1092"/>
      <c r="CE122" s="1092"/>
      <c r="CF122" s="1112">
        <v>159.69999999999999</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129</v>
      </c>
      <c r="DM122" s="1014"/>
      <c r="DN122" s="1014"/>
      <c r="DO122" s="1014"/>
      <c r="DP122" s="1014"/>
      <c r="DQ122" s="1014" t="s">
        <v>464</v>
      </c>
      <c r="DR122" s="1014"/>
      <c r="DS122" s="1014"/>
      <c r="DT122" s="1014"/>
      <c r="DU122" s="1014"/>
      <c r="DV122" s="1015" t="s">
        <v>129</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19335</v>
      </c>
      <c r="AB123" s="1053"/>
      <c r="AC123" s="1053"/>
      <c r="AD123" s="1053"/>
      <c r="AE123" s="1054"/>
      <c r="AF123" s="1055">
        <v>19102</v>
      </c>
      <c r="AG123" s="1053"/>
      <c r="AH123" s="1053"/>
      <c r="AI123" s="1053"/>
      <c r="AJ123" s="1054"/>
      <c r="AK123" s="1055">
        <v>18869</v>
      </c>
      <c r="AL123" s="1053"/>
      <c r="AM123" s="1053"/>
      <c r="AN123" s="1053"/>
      <c r="AO123" s="1054"/>
      <c r="AP123" s="1056">
        <v>0.7</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476</v>
      </c>
      <c r="BP123" s="1100"/>
      <c r="BQ123" s="1159">
        <v>7230171</v>
      </c>
      <c r="BR123" s="1160"/>
      <c r="BS123" s="1160"/>
      <c r="BT123" s="1160"/>
      <c r="BU123" s="1160"/>
      <c r="BV123" s="1160">
        <v>7187911</v>
      </c>
      <c r="BW123" s="1160"/>
      <c r="BX123" s="1160"/>
      <c r="BY123" s="1160"/>
      <c r="BZ123" s="1160"/>
      <c r="CA123" s="1160">
        <v>7049678</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464</v>
      </c>
      <c r="AG124" s="1053"/>
      <c r="AH124" s="1053"/>
      <c r="AI124" s="1053"/>
      <c r="AJ124" s="1054"/>
      <c r="AK124" s="1055" t="s">
        <v>464</v>
      </c>
      <c r="AL124" s="1053"/>
      <c r="AM124" s="1053"/>
      <c r="AN124" s="1053"/>
      <c r="AO124" s="1054"/>
      <c r="AP124" s="1056" t="s">
        <v>129</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8.5</v>
      </c>
      <c r="BR124" s="1122"/>
      <c r="BS124" s="1122"/>
      <c r="BT124" s="1122"/>
      <c r="BU124" s="1122"/>
      <c r="BV124" s="1122">
        <v>13.6</v>
      </c>
      <c r="BW124" s="1122"/>
      <c r="BX124" s="1122"/>
      <c r="BY124" s="1122"/>
      <c r="BZ124" s="1122"/>
      <c r="CA124" s="1122">
        <v>14.3</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v>742077</v>
      </c>
      <c r="DH124" s="1078"/>
      <c r="DI124" s="1078"/>
      <c r="DJ124" s="1078"/>
      <c r="DK124" s="1079"/>
      <c r="DL124" s="1077">
        <v>731547</v>
      </c>
      <c r="DM124" s="1078"/>
      <c r="DN124" s="1078"/>
      <c r="DO124" s="1078"/>
      <c r="DP124" s="1079"/>
      <c r="DQ124" s="1077" t="s">
        <v>479</v>
      </c>
      <c r="DR124" s="1078"/>
      <c r="DS124" s="1078"/>
      <c r="DT124" s="1078"/>
      <c r="DU124" s="1079"/>
      <c r="DV124" s="1080" t="s">
        <v>479</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479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14530</v>
      </c>
      <c r="AB126" s="1053"/>
      <c r="AC126" s="1053"/>
      <c r="AD126" s="1053"/>
      <c r="AE126" s="1054"/>
      <c r="AF126" s="1055">
        <v>15677</v>
      </c>
      <c r="AG126" s="1053"/>
      <c r="AH126" s="1053"/>
      <c r="AI126" s="1053"/>
      <c r="AJ126" s="1054"/>
      <c r="AK126" s="1055">
        <v>15664</v>
      </c>
      <c r="AL126" s="1053"/>
      <c r="AM126" s="1053"/>
      <c r="AN126" s="1053"/>
      <c r="AO126" s="1054"/>
      <c r="AP126" s="1056">
        <v>0.5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479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4160</v>
      </c>
      <c r="AB127" s="1053"/>
      <c r="AC127" s="1053"/>
      <c r="AD127" s="1053"/>
      <c r="AE127" s="1054"/>
      <c r="AF127" s="1055">
        <v>3931</v>
      </c>
      <c r="AG127" s="1053"/>
      <c r="AH127" s="1053"/>
      <c r="AI127" s="1053"/>
      <c r="AJ127" s="1054"/>
      <c r="AK127" s="1055">
        <v>4125</v>
      </c>
      <c r="AL127" s="1053"/>
      <c r="AM127" s="1053"/>
      <c r="AN127" s="1053"/>
      <c r="AO127" s="1054"/>
      <c r="AP127" s="1056">
        <v>0.1</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479</v>
      </c>
      <c r="DR127" s="1014"/>
      <c r="DS127" s="1014"/>
      <c r="DT127" s="1014"/>
      <c r="DU127" s="1014"/>
      <c r="DV127" s="1015" t="s">
        <v>129</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103441</v>
      </c>
      <c r="AB128" s="1142"/>
      <c r="AC128" s="1142"/>
      <c r="AD128" s="1142"/>
      <c r="AE128" s="1143"/>
      <c r="AF128" s="1144">
        <v>81553</v>
      </c>
      <c r="AG128" s="1142"/>
      <c r="AH128" s="1142"/>
      <c r="AI128" s="1142"/>
      <c r="AJ128" s="1143"/>
      <c r="AK128" s="1144">
        <v>93093</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3269036</v>
      </c>
      <c r="AB129" s="1053"/>
      <c r="AC129" s="1053"/>
      <c r="AD129" s="1053"/>
      <c r="AE129" s="1054"/>
      <c r="AF129" s="1055">
        <v>3315447</v>
      </c>
      <c r="AG129" s="1053"/>
      <c r="AH129" s="1053"/>
      <c r="AI129" s="1053"/>
      <c r="AJ129" s="1054"/>
      <c r="AK129" s="1055">
        <v>3354250</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421047</v>
      </c>
      <c r="AB130" s="1053"/>
      <c r="AC130" s="1053"/>
      <c r="AD130" s="1053"/>
      <c r="AE130" s="1054"/>
      <c r="AF130" s="1055">
        <v>439041</v>
      </c>
      <c r="AG130" s="1053"/>
      <c r="AH130" s="1053"/>
      <c r="AI130" s="1053"/>
      <c r="AJ130" s="1054"/>
      <c r="AK130" s="1055">
        <v>454195</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8.9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2847989</v>
      </c>
      <c r="AB131" s="1078"/>
      <c r="AC131" s="1078"/>
      <c r="AD131" s="1078"/>
      <c r="AE131" s="1079"/>
      <c r="AF131" s="1077">
        <v>2876406</v>
      </c>
      <c r="AG131" s="1078"/>
      <c r="AH131" s="1078"/>
      <c r="AI131" s="1078"/>
      <c r="AJ131" s="1079"/>
      <c r="AK131" s="1077">
        <v>2900055</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14.3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9.2161170569999999</v>
      </c>
      <c r="AB132" s="1194"/>
      <c r="AC132" s="1194"/>
      <c r="AD132" s="1194"/>
      <c r="AE132" s="1195"/>
      <c r="AF132" s="1196">
        <v>8.1814945459999997</v>
      </c>
      <c r="AG132" s="1194"/>
      <c r="AH132" s="1194"/>
      <c r="AI132" s="1194"/>
      <c r="AJ132" s="1195"/>
      <c r="AK132" s="1196">
        <v>9.4064078099999993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9</v>
      </c>
      <c r="AB133" s="1177"/>
      <c r="AC133" s="1177"/>
      <c r="AD133" s="1177"/>
      <c r="AE133" s="1178"/>
      <c r="AF133" s="1176">
        <v>8.8000000000000007</v>
      </c>
      <c r="AG133" s="1177"/>
      <c r="AH133" s="1177"/>
      <c r="AI133" s="1177"/>
      <c r="AJ133" s="1178"/>
      <c r="AK133" s="1176">
        <v>8.9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gxXHeULTcqXuZkPdWaq5XqqnXo8Z6amhamqTJhzWVXbY9jN8pFaoRfFM3BjufYDD4JkpDYuvo9kVVu6W2V5CA==" saltValue="GPxpWj9pU4hJTLsIxdeO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M8St2/JYUqQOUKPff+cO6uwJ+Ozh6d0JL/2DZLrh+7Mq+3+MJHUA1K3+Bhb2AB9mwWF7MxjTG6+QctI9Yt95Q==" saltValue="TlXobjRnyMvPPnvEGAoDH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kijd8HOaIcrJXgrf1ljfTUXUN/lBOX/qigWRdIf/FddvHtHm6MAeUCRoy87c8srIzuNP2H8VXdsECXyUozaw==" saltValue="qWgeluo53/9Nd6luOXI+x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1078670</v>
      </c>
      <c r="AP9" s="313">
        <v>105349</v>
      </c>
      <c r="AQ9" s="314">
        <v>92300</v>
      </c>
      <c r="AR9" s="315">
        <v>14.1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230591</v>
      </c>
      <c r="AP10" s="316">
        <v>22521</v>
      </c>
      <c r="AQ10" s="317">
        <v>10627</v>
      </c>
      <c r="AR10" s="318">
        <v>111.9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150950</v>
      </c>
      <c r="AP11" s="316">
        <v>14743</v>
      </c>
      <c r="AQ11" s="317">
        <v>14044</v>
      </c>
      <c r="AR11" s="318">
        <v>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859</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v>30</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t="s">
        <v>515</v>
      </c>
      <c r="AP14" s="316" t="s">
        <v>515</v>
      </c>
      <c r="AQ14" s="317">
        <v>4161</v>
      </c>
      <c r="AR14" s="318" t="s">
        <v>515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14775</v>
      </c>
      <c r="AP15" s="316">
        <v>1443</v>
      </c>
      <c r="AQ15" s="317">
        <v>2030</v>
      </c>
      <c r="AR15" s="318">
        <v>-28.9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-107324</v>
      </c>
      <c r="AP16" s="316">
        <v>-10482</v>
      </c>
      <c r="AQ16" s="317">
        <v>-8642</v>
      </c>
      <c r="AR16" s="318">
        <v>21.3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1367662</v>
      </c>
      <c r="AP17" s="316">
        <v>133574</v>
      </c>
      <c r="AQ17" s="317">
        <v>115409</v>
      </c>
      <c r="AR17" s="318">
        <v>15.7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11.72</v>
      </c>
      <c r="AP21" s="329">
        <v>10.59</v>
      </c>
      <c r="AQ21" s="330">
        <v>1.1299999999999999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99.8</v>
      </c>
      <c r="AP22" s="334">
        <v>96.7</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585455</v>
      </c>
      <c r="AP32" s="343">
        <v>57179</v>
      </c>
      <c r="AQ32" s="344">
        <v>54047</v>
      </c>
      <c r="AR32" s="345">
        <v>5.8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t="s">
        <v>515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163622</v>
      </c>
      <c r="AP35" s="343">
        <v>15980</v>
      </c>
      <c r="AQ35" s="344">
        <v>14654</v>
      </c>
      <c r="AR35" s="345">
        <v>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32306</v>
      </c>
      <c r="AP36" s="343">
        <v>3155</v>
      </c>
      <c r="AQ36" s="344">
        <v>3772</v>
      </c>
      <c r="AR36" s="345">
        <v>-16.399999999999999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38658</v>
      </c>
      <c r="AP37" s="343">
        <v>3776</v>
      </c>
      <c r="AQ37" s="344">
        <v>740</v>
      </c>
      <c r="AR37" s="345">
        <v>410.3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v>38</v>
      </c>
      <c r="AP38" s="346">
        <v>4</v>
      </c>
      <c r="AQ38" s="347">
        <v>12</v>
      </c>
      <c r="AR38" s="335">
        <v>-66.7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-93093</v>
      </c>
      <c r="AP39" s="343">
        <v>-9092</v>
      </c>
      <c r="AQ39" s="344">
        <v>-2627</v>
      </c>
      <c r="AR39" s="345">
        <v>246.1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-454195</v>
      </c>
      <c r="AP40" s="343">
        <v>-44359</v>
      </c>
      <c r="AQ40" s="344">
        <v>-48398</v>
      </c>
      <c r="AR40" s="345">
        <v>-8.3000000000000007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272791</v>
      </c>
      <c r="AP41" s="343">
        <v>26642</v>
      </c>
      <c r="AQ41" s="344">
        <v>22201</v>
      </c>
      <c r="AR41" s="345">
        <v>20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503127</v>
      </c>
      <c r="AN51" s="365">
        <v>48447</v>
      </c>
      <c r="AO51" s="366">
        <v>4.9000000000000004</v>
      </c>
      <c r="AP51" s="367">
        <v>75972</v>
      </c>
      <c r="AQ51" s="368">
        <v>-36.5</v>
      </c>
      <c r="AR51" s="369">
        <v>41.4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245464</v>
      </c>
      <c r="AN52" s="373">
        <v>23636</v>
      </c>
      <c r="AO52" s="374">
        <v>-27.7</v>
      </c>
      <c r="AP52" s="375">
        <v>40712</v>
      </c>
      <c r="AQ52" s="376">
        <v>-40.5</v>
      </c>
      <c r="AR52" s="377">
        <v>12.8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841515</v>
      </c>
      <c r="AN53" s="365">
        <v>80892</v>
      </c>
      <c r="AO53" s="366">
        <v>67</v>
      </c>
      <c r="AP53" s="367">
        <v>79466</v>
      </c>
      <c r="AQ53" s="368">
        <v>4.5999999999999996</v>
      </c>
      <c r="AR53" s="369">
        <v>62.4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309660</v>
      </c>
      <c r="AN54" s="373">
        <v>29766</v>
      </c>
      <c r="AO54" s="374">
        <v>25.9</v>
      </c>
      <c r="AP54" s="375">
        <v>44645</v>
      </c>
      <c r="AQ54" s="376">
        <v>9.6999999999999993</v>
      </c>
      <c r="AR54" s="377">
        <v>16.2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1311167</v>
      </c>
      <c r="AN55" s="365">
        <v>126317</v>
      </c>
      <c r="AO55" s="366">
        <v>56.2</v>
      </c>
      <c r="AP55" s="367">
        <v>90072</v>
      </c>
      <c r="AQ55" s="368">
        <v>13.3</v>
      </c>
      <c r="AR55" s="369">
        <v>42.9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631080</v>
      </c>
      <c r="AN56" s="373">
        <v>60798</v>
      </c>
      <c r="AO56" s="374">
        <v>104.3</v>
      </c>
      <c r="AP56" s="375">
        <v>46083</v>
      </c>
      <c r="AQ56" s="376">
        <v>3.2</v>
      </c>
      <c r="AR56" s="377">
        <v>101.1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1015544</v>
      </c>
      <c r="AN57" s="365">
        <v>98396</v>
      </c>
      <c r="AO57" s="366">
        <v>-22.1</v>
      </c>
      <c r="AP57" s="367">
        <v>88328</v>
      </c>
      <c r="AQ57" s="368">
        <v>-1.9</v>
      </c>
      <c r="AR57" s="369">
        <v>-20.2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586453</v>
      </c>
      <c r="AN58" s="373">
        <v>56821</v>
      </c>
      <c r="AO58" s="374">
        <v>-6.5</v>
      </c>
      <c r="AP58" s="375">
        <v>49013</v>
      </c>
      <c r="AQ58" s="376">
        <v>6.4</v>
      </c>
      <c r="AR58" s="377">
        <v>-12.9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679278</v>
      </c>
      <c r="AN59" s="365">
        <v>66342</v>
      </c>
      <c r="AO59" s="366">
        <v>-32.6</v>
      </c>
      <c r="AP59" s="367">
        <v>103390</v>
      </c>
      <c r="AQ59" s="368">
        <v>17.100000000000001</v>
      </c>
      <c r="AR59" s="369">
        <v>-49.7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308131</v>
      </c>
      <c r="AN60" s="373">
        <v>30094</v>
      </c>
      <c r="AO60" s="374">
        <v>-47</v>
      </c>
      <c r="AP60" s="375">
        <v>51269</v>
      </c>
      <c r="AQ60" s="376">
        <v>4.5999999999999996</v>
      </c>
      <c r="AR60" s="377">
        <v>-51.6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870126</v>
      </c>
      <c r="AN61" s="380">
        <v>84079</v>
      </c>
      <c r="AO61" s="381">
        <v>14.7</v>
      </c>
      <c r="AP61" s="382">
        <v>87446</v>
      </c>
      <c r="AQ61" s="383">
        <v>-0.7</v>
      </c>
      <c r="AR61" s="369">
        <v>15.4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416158</v>
      </c>
      <c r="AN62" s="373">
        <v>40223</v>
      </c>
      <c r="AO62" s="374">
        <v>9.8000000000000007</v>
      </c>
      <c r="AP62" s="375">
        <v>46344</v>
      </c>
      <c r="AQ62" s="376">
        <v>-3.3</v>
      </c>
      <c r="AR62" s="377">
        <v>13.1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TN4h7rRMEsG50KbYD1K2ybX4/KFG7JIc4wYLjusOUvDK+3/qXgUW2yRar2iit3AwSo5yOmcbTTQEKqigZOw3w==" saltValue="/VK40FHy8XI9EL5MXp6a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P5JY23HZrC683RVvOd8+tXnremhzvt0dpGHUfRmwOw/64p/Jk6JICj/R4UbVh9N0CDnUBShMunP3Ng2EOK/QxA==" saltValue="BtBkvYWTHRKaDjRBToAD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Sk//xLXFf5pgm0wbOdS1fX1ffF88qg2XgqWixxVUvelNY6bjbwtIh3JTefMcBWa27YzqFYPxlzx4QHPHpd1Nyw==" saltValue="uD/C2O1gOEyO0UcUGCy0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27.6</v>
      </c>
      <c r="G47" s="12">
        <v>23.11</v>
      </c>
      <c r="H47" s="12">
        <v>20.95</v>
      </c>
      <c r="I47" s="12">
        <v>18.34</v>
      </c>
      <c r="J47" s="13">
        <v>18.28</v>
      </c>
    </row>
    <row r="48" spans="2:10" ht="57.75" customHeight="1" x14ac:dyDescent="0.15">
      <c r="B48" s="14"/>
      <c r="C48" s="1238" t="s">
        <v>4</v>
      </c>
      <c r="D48" s="1238"/>
      <c r="E48" s="1239"/>
      <c r="F48" s="15">
        <v>4.67</v>
      </c>
      <c r="G48" s="16">
        <v>6.48</v>
      </c>
      <c r="H48" s="16">
        <v>5.2</v>
      </c>
      <c r="I48" s="16">
        <v>6.14</v>
      </c>
      <c r="J48" s="17">
        <v>5.12</v>
      </c>
    </row>
    <row r="49" spans="2:10" ht="57.75" customHeight="1" thickBot="1" x14ac:dyDescent="0.2">
      <c r="B49" s="18"/>
      <c r="C49" s="1240" t="s">
        <v>5</v>
      </c>
      <c r="D49" s="1240"/>
      <c r="E49" s="1241"/>
      <c r="F49" s="19">
        <v>1.99</v>
      </c>
      <c r="G49" s="20" t="s">
        <v>562</v>
      </c>
      <c r="H49" s="20" t="s">
        <v>563</v>
      </c>
      <c r="I49" s="20" t="s">
        <v>564</v>
      </c>
      <c r="J49" s="21" t="s">
        <v>565</v>
      </c>
    </row>
    <row r="50" spans="2:10" ht="13.5" customHeight="1" x14ac:dyDescent="0.15"/>
  </sheetData>
  <sheetProtection algorithmName="SHA-512" hashValue="q2ypSnetgf2plzvVJQIIwBpyOb3cHot61wCJbz1IATFUCtbm7lx5CdQZBqnQf1vQzaZ3sON1QdKUNCUVY3WXjw==" saltValue="fXTMygoGChgbRYPJGswq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2021-11-29T04:44:35Z</cp:lastPrinted>
  <dcterms:created xsi:type="dcterms:W3CDTF">2021-02-05T00:42:12Z</dcterms:created>
  <dcterms:modified xsi:type="dcterms:W3CDTF">2021-11-29T04:44:52Z</dcterms:modified>
  <cp:category/>
</cp:coreProperties>
</file>