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<sst xmlns="http://schemas.openxmlformats.org/spreadsheetml/2006/main" count="1063" uniqueCount="593">
  <si>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</si>
  <si>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</si>
  <si>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</si>
  <si>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</si>
  <si>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</si>
  <si>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</si>
  <si>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</si>
  <si>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</si>
  <si>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</si>
  <si>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</si>
  <si>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</si>
  <si>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</si>
  <si>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</si>
  <si>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</si>
  <si>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</si>
  <si>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</si>
  <si>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</si>
  <si>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</si>
  <si>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</si>
  <si>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</si>
  <si>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</si>
  <si>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</si>
  <si>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</si>
  <si>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</si>
  <si>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</si>
  <si>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</si>
  <si>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</si>
  <si>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</si>
  <si>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</si>
  <si>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</si>
  <si>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</si>
  <si>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</si>
  <si>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</si>
  <si>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</si>
  <si>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</si>
  <si>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</si>
  <si>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</si>
  <si>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</si>
  <si>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</si>
  <si>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</si>
  <si>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</si>
  <si>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</si>
  <si>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</si>
  <si>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</si>
  <si>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</si>
  <si>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</si>
  <si>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</si>
  <si>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</si>
  <si>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</si>
  <si>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</si>
  <si>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</si>
  <si>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</si>
  <si>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</si>
  <si>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</si>
  <si>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</si>
  <si>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</si>
  <si>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</si>
  <si>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</si>
  <si>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</si>
  <si>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</si>
  <si>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</si>
  <si>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</si>
  <si>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</si>
  <si>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</si>
  <si>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</si>
  <si>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</si>
  <si>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</si>
  <si>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</si>
  <si>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</si>
  <si>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</si>
  <si>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</si>
  <si>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</si>
  <si>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</si>
  <si>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</si>
  <si>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</si>
  <si>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</si>
  <si>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</si>
  <si>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</si>
  <si>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</si>
  <si>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</si>
  <si>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</si>
  <si>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</si>
  <si>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</si>
  <si>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</si>
  <si>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</si>
  <si>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</si>
  <si>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</si>
  <si>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</si>
  <si>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</si>
  <si>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</si>
  <si>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</si>
  <si>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</si>
  <si>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</si>
  <si>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</si>
  <si>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</si>
  <si>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</si>
  <si>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</si>
  <si>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</si>
  <si>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</si>
  <si>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</si>
  <si>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</si>
  <si>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</si>
  <si>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</si>
  <si>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</si>
  <si>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</si>
  <si>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</si>
  <si>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</si>
  <si>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</si>
  <si>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</si>
  <si>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</si>
  <si>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</si>
  <si>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</si>
  <si>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</si>
  <si>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</si>
  <si>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</si>
  <si>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</si>
  <si>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</si>
  <si>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</si>
  <si>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</si>
  <si>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</si>
  <si>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</si>
  <si>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</si>
  <si>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</si>
  <si>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</si>
  <si>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</si>
  <si>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</si>
  <si>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</si>
  <si>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</si>
  <si>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</si>
  <si>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</si>
  <si>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</si>
  <si>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</si>
  <si>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</si>
  <si>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</si>
  <si>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</si>
  <si>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</si>
  <si>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</si>
  <si>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</si>
  <si>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</si>
  <si>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</si>
  <si>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</si>
  <si>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</si>
  <si>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</si>
  <si>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</si>
  <si>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</si>
  <si>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</si>
  <si>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</si>
  <si>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</si>
  <si>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</si>
  <si>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</si>
  <si>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</si>
  <si>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</si>
  <si>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</si>
  <si>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</si>
  <si>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</si>
  <si>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</si>
  <si>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</si>
  <si>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</si>
  <si>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</si>
  <si>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</si>
  <si>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</si>
  <si>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</si>
  <si>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</si>
  <si>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</si>
  <si>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</si>
  <si>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</si>
  <si>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</si>
  <si>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</si>
  <si>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</si>
  <si>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</si>
  <si>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</si>
  <si>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</si>
  <si>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</si>
  <si>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</si>
  <si>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</si>
  <si>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</si>
  <si>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</si>
  <si>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</si>
  <si>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</si>
  <si>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</si>
  <si>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</si>
  <si>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</si>
  <si>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</si>
  <si>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</si>
  <si>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</si>
  <si>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</si>
  <si>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</si>
  <si>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</si>
  <si>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</si>
  <si>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</si>
  <si>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</si>
  <si>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</si>
  <si>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</si>
  <si>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</si>
  <si>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</si>
  <si>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</si>
  <si>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</si>
  <si>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</si>
  <si>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</si>
  <si>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</si>
  <si>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</si>
  <si>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</si>
  <si>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</si>
  <si>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</si>
  <si>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</si>
  <si>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</si>
  <si>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</si>
  <si>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北海道東神楽町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</si>
  <si>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</si>
  <si>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</si>
  <si>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</si>
  <si>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</si>
  <si>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</si>
  <si>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</si>
  <si>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</si>
  <si>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</si>
  <si>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</si>
  <si>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</si>
  <si>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</si>
  <si>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</si>
  <si>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</si>
  <si>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</si>
  <si>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</si>
  <si>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</si>
  <si>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</si>
  <si>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</si>
  <si>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</si>
  <si>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</si>
  <si>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</si>
  <si>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</si>
  <si>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</si>
  <si>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</si>
  <si>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</si>
  <si>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</si>
  <si>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</si>
  <si>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</si>
  <si>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</si>
  <si>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</si>
  <si>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</si>
  <si>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</si>
  <si>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</si>
  <si>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</si>
  <si>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</si>
  <si>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</si>
  <si>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</si>
  <si>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</si>
  <si>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</si>
  <si>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</si>
  <si>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</si>
  <si>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</si>
  <si>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</si>
  <si>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</si>
  <si>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</si>
  <si>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</si>
  <si>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</si>
  <si>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</si>
  <si>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</si>
  <si>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</si>
  <si>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</si>
  <si>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</si>
  <si>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</si>
  <si>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</si>
  <si>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</si>
  <si>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</si>
  <si>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</si>
  <si>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</si>
  <si>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</si>
  <si>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</si>
  <si>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</si>
  <si>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</si>
  <si>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</si>
  <si>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</si>
  <si>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</si>
  <si>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</si>
  <si>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</si>
  <si>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</si>
  <si>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</si>
  <si>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</si>
  <si>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</si>
  <si>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</si>
  <si>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</si>
  <si>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</si>
  <si>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</si>
  <si>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</si>
  <si>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</si>
  <si>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</si>
  <si>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</si>
  <si>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</si>
  <si>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</si>
  <si>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</si>
  <si>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</si>
  <si>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</si>
  <si>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</si>
  <si>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</si>
  <si>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</si>
  <si>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</si>
  <si>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</si>
  <si>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</si>
  <si>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</si>
  <si>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</si>
  <si>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</si>
  <si>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</si>
  <si>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</si>
  <si>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</si>
  <si>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</si>
  <si>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</si>
  <si>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</si>
  <si>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</si>
  <si>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</si>
  <si>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</si>
  <si>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</si>
  <si>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</si>
  <si>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</si>
  <si>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</si>
  <si>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</si>
  <si>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</si>
  <si>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</si>
  <si>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</si>
  <si>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</si>
  <si>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</si>
  <si>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</si>
  <si>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</si>
  <si>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</si>
  <si>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</si>
  <si>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</si>
  <si>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</si>
  <si>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</si>
  <si>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</si>
  <si>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</si>
  <si>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</si>
  <si>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</si>
  <si>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</si>
  <si>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</si>
  <si>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</si>
  <si>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</si>
  <si>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</si>
  <si>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</si>
  <si>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</si>
  <si>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</si>
  <si>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</si>
  <si>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</si>
  <si>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</si>
  <si>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</si>
  <si>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</si>
  <si>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</si>
  <si>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</si>
  <si>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</si>
  <si>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</si>
  <si>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</si>
  <si>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</si>
  <si>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</si>
  <si>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</si>
  <si>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</si>
  <si>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</si>
  <si>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</si>
  <si>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</si>
  <si>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</si>
  <si>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</si>
  <si>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</si>
  <si>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</si>
  <si>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北海道東神楽町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</si>
  <si>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</si>
  <si>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</si>
  <si>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</si>
  <si>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</si>
  <si>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</si>
  <si>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</si>
  <si>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</si>
  <si>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</si>
  <si>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</si>
  <si>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</si>
  <si>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</si>
  <si>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</si>
  <si>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</si>
  <si>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</si>
  <si>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</si>
  <si>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</si>
  <si>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</si>
  <si>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</si>
  <si>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</si>
  <si>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</si>
  <si>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</si>
  <si>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</si>
  <si>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</si>
  <si>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</si>
  <si>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</si>
  <si>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</si>
  <si>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</si>
  <si>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</si>
  <si>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</si>
  <si>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</si>
  <si>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</si>
  <si>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</si>
  <si>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</si>
  <si>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国民健康保険特別会計診療施設勘定</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</si>
  <si>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</si>
  <si>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</si>
  <si>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</si>
  <si>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</si>
  <si>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</si>
  <si>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</si>
  <si>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</si>
  <si>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</si>
  <si>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</si>
  <si>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</si>
  <si>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</si>
  <si>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</si>
  <si>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</si>
  <si>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</si>
  <si>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</si>
  <si>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</si>
  <si>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</si>
  <si>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</si>
  <si>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</si>
  <si>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</si>
  <si>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</si>
  <si>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</si>
  <si>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</si>
  <si>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</si>
  <si>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</si>
  <si>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</si>
  <si>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</si>
  <si>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</si>
  <si>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</si>
  <si>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</si>
  <si>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</si>
  <si>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</si>
  <si>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</si>
  <si>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</si>
  <si>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</si>
  <si>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</si>
  <si>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</si>
  <si>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</si>
  <si>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</si>
  <si>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</si>
  <si>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</si>
  <si>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</si>
  <si>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</si>
  <si>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</si>
  <si>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</si>
  <si>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</si>
  <si>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</si>
  <si>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</si>
  <si>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</si>
  <si>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</si>
  <si>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</si>
  <si>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</si>
  <si>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</si>
  <si>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</si>
  <si>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</si>
  <si>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</si>
  <si>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</si>
  <si>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</si>
  <si>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</si>
  <si>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</si>
  <si>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</si>
  <si>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</si>
  <si>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</si>
  <si>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</si>
  <si>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</si>
  <si>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</si>
  <si>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</si>
  <si>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</si>
  <si>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</si>
  <si>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</si>
  <si>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</si>
  <si>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</si>
  <si>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</si>
  <si>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</si>
  <si>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</si>
  <si>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</si>
  <si>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</si>
  <si>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</si>
  <si>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</si>
  <si>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</si>
  <si>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</si>
  <si>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</si>
  <si>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</si>
  <si>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</si>
  <si>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</si>
  <si>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</si>
  <si>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</si>
  <si>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</si>
  <si>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</si>
  <si>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</si>
  <si>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</si>
  <si>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</si>
  <si>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</si>
  <si>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</si>
  <si>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</si>
  <si>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</si>
  <si>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</si>
  <si>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</si>
  <si>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</si>
  <si>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</si>
  <si>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</si>
  <si>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</si>
  <si>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</si>
  <si>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</si>
  <si>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</si>
  <si>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</si>
  <si>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</si>
  <si>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</si>
  <si>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</si>
  <si>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</si>
  <si>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</si>
  <si>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</si>
  <si>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</si>
  <si>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</si>
  <si>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</si>
  <si>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</si>
  <si>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</si>
  <si>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</si>
  <si>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</si>
  <si>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</si>
  <si>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</si>
  <si>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</si>
  <si>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</si>
  <si>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</si>
  <si>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</si>
  <si>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</si>
  <si>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</si>
  <si>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</si>
  <si>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</si>
  <si>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</si>
  <si>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</si>
  <si>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</si>
  <si>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</si>
  <si>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</si>
  <si>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</si>
  <si>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</si>
  <si>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</si>
  <si>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</si>
  <si>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</si>
  <si>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</si>
  <si>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</si>
  <si>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</si>
  <si>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</si>
  <si>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</si>
  <si>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</si>
  <si>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</si>
  <si>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</si>
  <si>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</si>
  <si>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</si>
  <si>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</si>
  <si>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</si>
  <si>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</si>
  <si>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</si>
  <si>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</si>
  <si>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1.68</t>
  </si>
  <si>
    <t>▲ 2.96</t>
  </si>
  <si>
    <t>▲ 2.95</t>
  </si>
  <si>
    <t>一般会計</t>
  </si>
  <si>
    <t>水道事業会計</t>
  </si>
  <si>
    <t>国民健康保険特別会計診療施設勘定</t>
  </si>
  <si>
    <t>公共下水道特別会計</t>
  </si>
  <si>
    <t>その他会計（赤字）</t>
  </si>
  <si>
    <t>その他会計（黒字）</t>
  </si>
  <si>
    <t>公共施設整備基金</t>
    <rPh sb="0" eb="2">
      <t>コウキョウ</t>
    </rPh>
    <rPh sb="2" eb="4">
      <t>シセツ</t>
    </rPh>
    <rPh sb="4" eb="6">
      <t>セイビ</t>
    </rPh>
    <rPh sb="6" eb="8">
      <t>キキン</t>
    </rPh>
    <phoneticPr fontId="11"/>
  </si>
  <si>
    <t>大雪霊園管理基金</t>
    <rPh sb="0" eb="2">
      <t>タイセツ</t>
    </rPh>
    <rPh sb="2" eb="4">
      <t>レイエン</t>
    </rPh>
    <rPh sb="4" eb="6">
      <t>カンリ</t>
    </rPh>
    <rPh sb="6" eb="8">
      <t>キキン</t>
    </rPh>
    <phoneticPr fontId="11"/>
  </si>
  <si>
    <t>地域福祉基金</t>
    <rPh sb="0" eb="2">
      <t>チイキ</t>
    </rPh>
    <rPh sb="2" eb="4">
      <t>フクシ</t>
    </rPh>
    <rPh sb="4" eb="6">
      <t>キキン</t>
    </rPh>
    <phoneticPr fontId="11"/>
  </si>
  <si>
    <t>まちづくり基金</t>
    <rPh sb="5" eb="7">
      <t>キキン</t>
    </rPh>
    <phoneticPr fontId="11"/>
  </si>
  <si>
    <t>子ども基金</t>
    <rPh sb="0" eb="1">
      <t>コ</t>
    </rPh>
    <rPh sb="3" eb="5">
      <t>キキン</t>
    </rPh>
    <phoneticPr fontId="11"/>
  </si>
  <si>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</si>
  <si>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</si>
  <si>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</si>
  <si>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</si>
  <si>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</si>
  <si>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</si>
  <si>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</si>
  <si>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</si>
  <si>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</si>
  <si>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phoneticPr fontId="2"/>
  </si>
  <si>
    <t>○</t>
    <phoneticPr fontId="2"/>
  </si>
  <si>
    <t>東神楽町土地開発公社</t>
    <rPh sb="0" eb="4">
      <t>ヒガシカグラチョウ</t>
    </rPh>
    <rPh sb="4" eb="6">
      <t>トチ</t>
    </rPh>
    <rPh sb="6" eb="8">
      <t>カイハツ</t>
    </rPh>
    <rPh sb="8" eb="10">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</si>
  <si>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</si>
  <si>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</si>
  <si>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</si>
  <si>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</si>
  <si>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</si>
  <si>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</si>
  <si>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</si>
  <si>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</si>
  <si>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将来負担比率は類似団体平均より高い状態となっている。
　今後とも行財政改革に取り組み、将来負担比率の改善を図るとともに、東神楽町公共施設等総合管理計画に基づき、施設の適切な維持管理・コスト抑制など公共施設全体の適切なマネジメントに努める。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</si>
  <si>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</si>
  <si>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</si>
  <si>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</si>
  <si>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</si>
  <si>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</si>
  <si>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</si>
  <si>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将来負担比率・実質公債費比率ともいずれも類似団体平均と比べやや高い状態にあるが、指標の改善に向け引き続き行財政改革に努める。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</si>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</sst>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1E10-49CC-B5CC-A12878ED27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144997</c:v>
                </c:pt>
                <c:pt idx="1">
                  <c:v>46179</c:v>
                </c:pt>
                <c:pt idx="2">
                  <c:v>48447</c:v>
                </c:pt>
                <c:pt idx="3">
                  <c:v>80892</c:v>
                </c:pt>
                <c:pt idx="4">
                  <c:v>126317</c:v>
                </c:pt>
              </c:numCache>
            </c:numRef>
          </c:val>
          <c:smooth val="0"/>
          <c:extLst xmlns:c16r2="http://schemas.microsoft.com/office/drawing/2015/06/chart">
            <c:ext xmlns:c16="http://schemas.microsoft.com/office/drawing/2014/chart" uri="{C3380CC4-5D6E-409C-BE32-E72D297353CC}">
              <c16:uniqueId val="{00000001-1E10-49CC-B5CC-A12878ED278F}"/>
            </c:ext>
          </c:extLst>
        </c:ser>
        <c:dLbls>
          <c:showLegendKey val="0"/>
          <c:showVal val="0"/>
          <c:showCatName val="0"/>
          <c:showSerName val="0"/>
          <c:showPercent val="0"/>
          <c:showBubbleSize val="0"/>
        </c:dLbls>
        <c:marker val="1"/>
        <c:smooth val="0"/>
        <c:axId val="111025536"/>
        <c:axId val="111031808"/>
      </c:lineChart>
      <c:catAx>
        <c:axId val="111025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31808"/>
        <c:crosses val="autoZero"/>
        <c:auto val="1"/>
        <c:lblAlgn val="ctr"/>
        <c:lblOffset val="100"/>
        <c:tickLblSkip val="1"/>
        <c:tickMarkSkip val="1"/>
        <c:noMultiLvlLbl val="0"/>
      </c:catAx>
      <c:valAx>
        <c:axId val="1110318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25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c:v>
                </c:pt>
                <c:pt idx="1">
                  <c:v>8.09</c:v>
                </c:pt>
                <c:pt idx="2">
                  <c:v>4.67</c:v>
                </c:pt>
                <c:pt idx="3">
                  <c:v>6.48</c:v>
                </c:pt>
                <c:pt idx="4">
                  <c:v>5.2</c:v>
                </c:pt>
              </c:numCache>
            </c:numRef>
          </c:val>
          <c:extLst xmlns:c16r2="http://schemas.microsoft.com/office/drawing/2015/06/chart">
            <c:ext xmlns:c16="http://schemas.microsoft.com/office/drawing/2014/chart" uri="{C3380CC4-5D6E-409C-BE32-E72D297353CC}">
              <c16:uniqueId val="{00000000-FCF4-442B-BE32-FDCD4407B9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25.52</c:v>
                </c:pt>
                <c:pt idx="1">
                  <c:v>22.83</c:v>
                </c:pt>
                <c:pt idx="2">
                  <c:v>27.6</c:v>
                </c:pt>
                <c:pt idx="3">
                  <c:v>23.11</c:v>
                </c:pt>
                <c:pt idx="4">
                  <c:v>20.95</c:v>
                </c:pt>
              </c:numCache>
            </c:numRef>
          </c:val>
          <c:extLst xmlns:c16r2="http://schemas.microsoft.com/office/drawing/2015/06/chart">
            <c:ext xmlns:c16="http://schemas.microsoft.com/office/drawing/2014/chart" uri="{C3380CC4-5D6E-409C-BE32-E72D297353CC}">
              <c16:uniqueId val="{00000001-FCF4-442B-BE32-FDCD4407B9A0}"/>
            </c:ext>
          </c:extLst>
        </c:ser>
        <c:dLbls>
          <c:showLegendKey val="0"/>
          <c:showVal val="0"/>
          <c:showCatName val="0"/>
          <c:showSerName val="0"/>
          <c:showPercent val="0"/>
          <c:showBubbleSize val="0"/>
        </c:dLbls>
        <c:gapWidth val="250"/>
        <c:overlap val="100"/>
        <c:axId val="126759296"/>
        <c:axId val="12676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0.54</c:v>
                </c:pt>
                <c:pt idx="1">
                  <c:v>-1.68</c:v>
                </c:pt>
                <c:pt idx="2">
                  <c:v>1.99</c:v>
                </c:pt>
                <c:pt idx="3">
                  <c:v>-2.96</c:v>
                </c:pt>
                <c:pt idx="4">
                  <c:v>-2.95</c:v>
                </c:pt>
              </c:numCache>
            </c:numRef>
          </c:val>
          <c:smooth val="0"/>
          <c:extLst xmlns:c16r2="http://schemas.microsoft.com/office/drawing/2015/06/chart">
            <c:ext xmlns:c16="http://schemas.microsoft.com/office/drawing/2014/chart" uri="{C3380CC4-5D6E-409C-BE32-E72D297353CC}">
              <c16:uniqueId val="{00000002-FCF4-442B-BE32-FDCD4407B9A0}"/>
            </c:ext>
          </c:extLst>
        </c:ser>
        <c:dLbls>
          <c:showLegendKey val="0"/>
          <c:showVal val="0"/>
          <c:showCatName val="0"/>
          <c:showSerName val="0"/>
          <c:showPercent val="0"/>
          <c:showBubbleSize val="0"/>
        </c:dLbls>
        <c:marker val="1"/>
        <c:smooth val="0"/>
        <c:axId val="126759296"/>
        <c:axId val="126761216"/>
      </c:lineChart>
      <c:catAx>
        <c:axId val="1267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761216"/>
        <c:crosses val="autoZero"/>
        <c:auto val="1"/>
        <c:lblAlgn val="ctr"/>
        <c:lblOffset val="100"/>
        <c:tickLblSkip val="1"/>
        <c:tickMarkSkip val="1"/>
        <c:noMultiLvlLbl val="0"/>
      </c:catAx>
      <c:valAx>
        <c:axId val="12676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5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1858-4995-9A3D-60181506DA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58-4995-9A3D-60181506DA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858-4995-9A3D-60181506DAB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858-4995-9A3D-60181506DAB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1858-4995-9A3D-60181506DAB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1858-4995-9A3D-60181506DAB9}"/>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0.42</c:v>
                </c:pt>
                <c:pt idx="2">
                  <c:v>#N/A</c:v>
                </c:pt>
                <c:pt idx="3">
                  <c:v>0.49</c:v>
                </c:pt>
                <c:pt idx="4">
                  <c:v>#N/A</c:v>
                </c:pt>
                <c:pt idx="5">
                  <c:v>0.14000000000000001</c:v>
                </c:pt>
                <c:pt idx="6">
                  <c:v>#N/A</c:v>
                </c:pt>
                <c:pt idx="7">
                  <c:v>0.12</c:v>
                </c:pt>
                <c:pt idx="8">
                  <c:v>#N/A</c:v>
                </c:pt>
                <c:pt idx="9">
                  <c:v>0.19</c:v>
                </c:pt>
              </c:numCache>
            </c:numRef>
          </c:val>
          <c:extLst xmlns:c16r2="http://schemas.microsoft.com/office/drawing/2015/06/chart">
            <c:ext xmlns:c16="http://schemas.microsoft.com/office/drawing/2014/chart" uri="{C3380CC4-5D6E-409C-BE32-E72D297353CC}">
              <c16:uniqueId val="{00000006-1858-4995-9A3D-60181506DAB9}"/>
            </c:ext>
          </c:extLst>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0.48</c:v>
                </c:pt>
                <c:pt idx="2">
                  <c:v>#N/A</c:v>
                </c:pt>
                <c:pt idx="3">
                  <c:v>0.54</c:v>
                </c:pt>
                <c:pt idx="4">
                  <c:v>#N/A</c:v>
                </c:pt>
                <c:pt idx="5">
                  <c:v>0.74</c:v>
                </c:pt>
                <c:pt idx="6">
                  <c:v>#N/A</c:v>
                </c:pt>
                <c:pt idx="7">
                  <c:v>0.46</c:v>
                </c:pt>
                <c:pt idx="8">
                  <c:v>#N/A</c:v>
                </c:pt>
                <c:pt idx="9">
                  <c:v>0.24</c:v>
                </c:pt>
              </c:numCache>
            </c:numRef>
          </c:val>
          <c:extLst xmlns:c16r2="http://schemas.microsoft.com/office/drawing/2015/06/chart">
            <c:ext xmlns:c16="http://schemas.microsoft.com/office/drawing/2014/chart" uri="{C3380CC4-5D6E-409C-BE32-E72D297353CC}">
              <c16:uniqueId val="{00000007-1858-4995-9A3D-60181506DAB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3.95</c:v>
                </c:pt>
                <c:pt idx="2">
                  <c:v>#N/A</c:v>
                </c:pt>
                <c:pt idx="3">
                  <c:v>3.61</c:v>
                </c:pt>
                <c:pt idx="4">
                  <c:v>#N/A</c:v>
                </c:pt>
                <c:pt idx="5">
                  <c:v>2.85</c:v>
                </c:pt>
                <c:pt idx="6">
                  <c:v>#N/A</c:v>
                </c:pt>
                <c:pt idx="7">
                  <c:v>2.65</c:v>
                </c:pt>
                <c:pt idx="8">
                  <c:v>#N/A</c:v>
                </c:pt>
                <c:pt idx="9">
                  <c:v>2.75</c:v>
                </c:pt>
              </c:numCache>
            </c:numRef>
          </c:val>
          <c:extLst xmlns:c16r2="http://schemas.microsoft.com/office/drawing/2015/06/chart">
            <c:ext xmlns:c16="http://schemas.microsoft.com/office/drawing/2014/chart" uri="{C3380CC4-5D6E-409C-BE32-E72D297353CC}">
              <c16:uniqueId val="{00000008-1858-4995-9A3D-60181506DA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6.89</c:v>
                </c:pt>
                <c:pt idx="2">
                  <c:v>#N/A</c:v>
                </c:pt>
                <c:pt idx="3">
                  <c:v>8.09</c:v>
                </c:pt>
                <c:pt idx="4">
                  <c:v>#N/A</c:v>
                </c:pt>
                <c:pt idx="5">
                  <c:v>4.67</c:v>
                </c:pt>
                <c:pt idx="6">
                  <c:v>#N/A</c:v>
                </c:pt>
                <c:pt idx="7">
                  <c:v>6.47</c:v>
                </c:pt>
                <c:pt idx="8">
                  <c:v>#N/A</c:v>
                </c:pt>
                <c:pt idx="9">
                  <c:v>5.2</c:v>
                </c:pt>
              </c:numCache>
            </c:numRef>
          </c:val>
          <c:extLst xmlns:c16r2="http://schemas.microsoft.com/office/drawing/2015/06/chart">
            <c:ext xmlns:c16="http://schemas.microsoft.com/office/drawing/2014/chart" uri="{C3380CC4-5D6E-409C-BE32-E72D297353CC}">
              <c16:uniqueId val="{00000009-1858-4995-9A3D-60181506DAB9}"/>
            </c:ext>
          </c:extLst>
        </c:ser>
        <c:dLbls>
          <c:showLegendKey val="0"/>
          <c:showVal val="0"/>
          <c:showCatName val="0"/>
          <c:showSerName val="0"/>
          <c:showPercent val="0"/>
          <c:showBubbleSize val="0"/>
        </c:dLbls>
        <c:gapWidth val="150"/>
        <c:overlap val="100"/>
        <c:axId val="127482112"/>
        <c:axId val="127496192"/>
      </c:barChart>
      <c:catAx>
        <c:axId val="1274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496192"/>
        <c:crosses val="autoZero"/>
        <c:auto val="1"/>
        <c:lblAlgn val="ctr"/>
        <c:lblOffset val="100"/>
        <c:tickLblSkip val="1"/>
        <c:tickMarkSkip val="1"/>
        <c:noMultiLvlLbl val="0"/>
      </c:catAx>
      <c:valAx>
        <c:axId val="12749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82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545</c:v>
                </c:pt>
                <c:pt idx="5">
                  <c:v>560</c:v>
                </c:pt>
                <c:pt idx="8">
                  <c:v>549</c:v>
                </c:pt>
                <c:pt idx="11">
                  <c:v>506</c:v>
                </c:pt>
                <c:pt idx="14">
                  <c:v>524</c:v>
                </c:pt>
              </c:numCache>
            </c:numRef>
          </c:val>
          <c:extLst xmlns:c16r2="http://schemas.microsoft.com/office/drawing/2015/06/chart">
            <c:ext xmlns:c16="http://schemas.microsoft.com/office/drawing/2014/chart" uri="{C3380CC4-5D6E-409C-BE32-E72D297353CC}">
              <c16:uniqueId val="{00000000-0C76-4CDA-8F54-C7520F9EC3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C76-4CDA-8F54-C7520F9EC3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23</c:v>
                </c:pt>
                <c:pt idx="6">
                  <c:v>23</c:v>
                </c:pt>
                <c:pt idx="9">
                  <c:v>25</c:v>
                </c:pt>
                <c:pt idx="12">
                  <c:v>38</c:v>
                </c:pt>
              </c:numCache>
            </c:numRef>
          </c:val>
          <c:extLst xmlns:c16r2="http://schemas.microsoft.com/office/drawing/2015/06/chart">
            <c:ext xmlns:c16="http://schemas.microsoft.com/office/drawing/2014/chart" uri="{C3380CC4-5D6E-409C-BE32-E72D297353CC}">
              <c16:uniqueId val="{00000002-0C76-4CDA-8F54-C7520F9EC3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23</c:v>
                </c:pt>
                <c:pt idx="6">
                  <c:v>28</c:v>
                </c:pt>
                <c:pt idx="9">
                  <c:v>27</c:v>
                </c:pt>
                <c:pt idx="12">
                  <c:v>27</c:v>
                </c:pt>
              </c:numCache>
            </c:numRef>
          </c:val>
          <c:extLst xmlns:c16r2="http://schemas.microsoft.com/office/drawing/2015/06/chart">
            <c:ext xmlns:c16="http://schemas.microsoft.com/office/drawing/2014/chart" uri="{C3380CC4-5D6E-409C-BE32-E72D297353CC}">
              <c16:uniqueId val="{00000003-0C76-4CDA-8F54-C7520F9EC3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140</c:v>
                </c:pt>
                <c:pt idx="3">
                  <c:v>137</c:v>
                </c:pt>
                <c:pt idx="6">
                  <c:v>125</c:v>
                </c:pt>
                <c:pt idx="9">
                  <c:v>122</c:v>
                </c:pt>
                <c:pt idx="12">
                  <c:v>131</c:v>
                </c:pt>
              </c:numCache>
            </c:numRef>
          </c:val>
          <c:extLst xmlns:c16r2="http://schemas.microsoft.com/office/drawing/2015/06/chart">
            <c:ext xmlns:c16="http://schemas.microsoft.com/office/drawing/2014/chart" uri="{C3380CC4-5D6E-409C-BE32-E72D297353CC}">
              <c16:uniqueId val="{00000004-0C76-4CDA-8F54-C7520F9EC3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76-4CDA-8F54-C7520F9EC3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76-4CDA-8F54-C7520F9EC3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654</c:v>
                </c:pt>
                <c:pt idx="3">
                  <c:v>634</c:v>
                </c:pt>
                <c:pt idx="6">
                  <c:v>614</c:v>
                </c:pt>
                <c:pt idx="9">
                  <c:v>593</c:v>
                </c:pt>
                <c:pt idx="12">
                  <c:v>591</c:v>
                </c:pt>
              </c:numCache>
            </c:numRef>
          </c:val>
          <c:extLst xmlns:c16r2="http://schemas.microsoft.com/office/drawing/2015/06/chart">
            <c:ext xmlns:c16="http://schemas.microsoft.com/office/drawing/2014/chart" uri="{C3380CC4-5D6E-409C-BE32-E72D297353CC}">
              <c16:uniqueId val="{00000007-0C76-4CDA-8F54-C7520F9EC316}"/>
            </c:ext>
          </c:extLst>
        </c:ser>
        <c:dLbls>
          <c:showLegendKey val="0"/>
          <c:showVal val="0"/>
          <c:showCatName val="0"/>
          <c:showSerName val="0"/>
          <c:showPercent val="0"/>
          <c:showBubbleSize val="0"/>
        </c:dLbls>
        <c:gapWidth val="100"/>
        <c:overlap val="100"/>
        <c:axId val="127332352"/>
        <c:axId val="12733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287</c:v>
                </c:pt>
                <c:pt idx="2">
                  <c:v>#N/A</c:v>
                </c:pt>
                <c:pt idx="3">
                  <c:v>#N/A</c:v>
                </c:pt>
                <c:pt idx="4">
                  <c:v>257</c:v>
                </c:pt>
                <c:pt idx="5">
                  <c:v>#N/A</c:v>
                </c:pt>
                <c:pt idx="6">
                  <c:v>#N/A</c:v>
                </c:pt>
                <c:pt idx="7">
                  <c:v>241</c:v>
                </c:pt>
                <c:pt idx="8">
                  <c:v>#N/A</c:v>
                </c:pt>
                <c:pt idx="9">
                  <c:v>#N/A</c:v>
                </c:pt>
                <c:pt idx="10">
                  <c:v>261</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0C76-4CDA-8F54-C7520F9EC316}"/>
            </c:ext>
          </c:extLst>
        </c:ser>
        <c:dLbls>
          <c:showLegendKey val="0"/>
          <c:showVal val="0"/>
          <c:showCatName val="0"/>
          <c:showSerName val="0"/>
          <c:showPercent val="0"/>
          <c:showBubbleSize val="0"/>
        </c:dLbls>
        <c:marker val="1"/>
        <c:smooth val="0"/>
        <c:axId val="127332352"/>
        <c:axId val="127334272"/>
      </c:lineChart>
      <c:catAx>
        <c:axId val="12733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34272"/>
        <c:crosses val="autoZero"/>
        <c:auto val="1"/>
        <c:lblAlgn val="ctr"/>
        <c:lblOffset val="100"/>
        <c:tickLblSkip val="1"/>
        <c:tickMarkSkip val="1"/>
        <c:noMultiLvlLbl val="0"/>
      </c:catAx>
      <c:valAx>
        <c:axId val="12733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3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4497</c:v>
                </c:pt>
                <c:pt idx="5">
                  <c:v>4389</c:v>
                </c:pt>
                <c:pt idx="8">
                  <c:v>4224</c:v>
                </c:pt>
                <c:pt idx="11">
                  <c:v>4268</c:v>
                </c:pt>
                <c:pt idx="14">
                  <c:v>4691</c:v>
                </c:pt>
              </c:numCache>
            </c:numRef>
          </c:val>
          <c:extLst xmlns:c16r2="http://schemas.microsoft.com/office/drawing/2015/06/chart">
            <c:ext xmlns:c16="http://schemas.microsoft.com/office/drawing/2014/chart" uri="{C3380CC4-5D6E-409C-BE32-E72D297353CC}">
              <c16:uniqueId val="{00000000-A5ED-488B-A8E0-3E12145E51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1037</c:v>
                </c:pt>
                <c:pt idx="5">
                  <c:v>977</c:v>
                </c:pt>
                <c:pt idx="8">
                  <c:v>933</c:v>
                </c:pt>
                <c:pt idx="11">
                  <c:v>992</c:v>
                </c:pt>
                <c:pt idx="14">
                  <c:v>1088</c:v>
                </c:pt>
              </c:numCache>
            </c:numRef>
          </c:val>
          <c:extLst xmlns:c16r2="http://schemas.microsoft.com/office/drawing/2015/06/chart">
            <c:ext xmlns:c16="http://schemas.microsoft.com/office/drawing/2014/chart" uri="{C3380CC4-5D6E-409C-BE32-E72D297353CC}">
              <c16:uniqueId val="{00000001-A5ED-488B-A8E0-3E12145E51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1544</c:v>
                </c:pt>
                <c:pt idx="5">
                  <c:v>1432</c:v>
                </c:pt>
                <c:pt idx="8">
                  <c:v>1639</c:v>
                </c:pt>
                <c:pt idx="11">
                  <c:v>1529</c:v>
                </c:pt>
                <c:pt idx="14">
                  <c:v>1451</c:v>
                </c:pt>
              </c:numCache>
            </c:numRef>
          </c:val>
          <c:extLst xmlns:c16r2="http://schemas.microsoft.com/office/drawing/2015/06/chart">
            <c:ext xmlns:c16="http://schemas.microsoft.com/office/drawing/2014/chart" uri="{C3380CC4-5D6E-409C-BE32-E72D297353CC}">
              <c16:uniqueId val="{00000002-A5ED-488B-A8E0-3E12145E51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ED-488B-A8E0-3E12145E51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ED-488B-A8E0-3E12145E51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64</c:v>
                </c:pt>
                <c:pt idx="3">
                  <c:v>36</c:v>
                </c:pt>
                <c:pt idx="6">
                  <c:v>9</c:v>
                </c:pt>
                <c:pt idx="9">
                  <c:v>0</c:v>
                </c:pt>
                <c:pt idx="12">
                  <c:v>0</c:v>
                </c:pt>
              </c:numCache>
            </c:numRef>
          </c:val>
          <c:extLst xmlns:c16r2="http://schemas.microsoft.com/office/drawing/2015/06/chart">
            <c:ext xmlns:c16="http://schemas.microsoft.com/office/drawing/2014/chart" uri="{C3380CC4-5D6E-409C-BE32-E72D297353CC}">
              <c16:uniqueId val="{00000005-A5ED-488B-A8E0-3E12145E51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628</c:v>
                </c:pt>
                <c:pt idx="3">
                  <c:v>542</c:v>
                </c:pt>
                <c:pt idx="6">
                  <c:v>476</c:v>
                </c:pt>
                <c:pt idx="9">
                  <c:v>454</c:v>
                </c:pt>
                <c:pt idx="12">
                  <c:v>424</c:v>
                </c:pt>
              </c:numCache>
            </c:numRef>
          </c:val>
          <c:extLst xmlns:c16r2="http://schemas.microsoft.com/office/drawing/2015/06/chart">
            <c:ext xmlns:c16="http://schemas.microsoft.com/office/drawing/2014/chart" uri="{C3380CC4-5D6E-409C-BE32-E72D297353CC}">
              <c16:uniqueId val="{00000006-A5ED-488B-A8E0-3E12145E51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c:v>
                </c:pt>
                <c:pt idx="3">
                  <c:v>182</c:v>
                </c:pt>
                <c:pt idx="6">
                  <c:v>263</c:v>
                </c:pt>
                <c:pt idx="9">
                  <c:v>234</c:v>
                </c:pt>
                <c:pt idx="12">
                  <c:v>206</c:v>
                </c:pt>
              </c:numCache>
            </c:numRef>
          </c:val>
          <c:extLst xmlns:c16r2="http://schemas.microsoft.com/office/drawing/2015/06/chart">
            <c:ext xmlns:c16="http://schemas.microsoft.com/office/drawing/2014/chart" uri="{C3380CC4-5D6E-409C-BE32-E72D297353CC}">
              <c16:uniqueId val="{00000007-A5ED-488B-A8E0-3E12145E51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1654</c:v>
                </c:pt>
                <c:pt idx="3">
                  <c:v>1582</c:v>
                </c:pt>
                <c:pt idx="6">
                  <c:v>1423</c:v>
                </c:pt>
                <c:pt idx="9">
                  <c:v>1270</c:v>
                </c:pt>
                <c:pt idx="12">
                  <c:v>1216</c:v>
                </c:pt>
              </c:numCache>
            </c:numRef>
          </c:val>
          <c:extLst xmlns:c16r2="http://schemas.microsoft.com/office/drawing/2015/06/chart">
            <c:ext xmlns:c16="http://schemas.microsoft.com/office/drawing/2014/chart" uri="{C3380CC4-5D6E-409C-BE32-E72D297353CC}">
              <c16:uniqueId val="{00000008-A5ED-488B-A8E0-3E12145E51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477</c:v>
                </c:pt>
                <c:pt idx="3">
                  <c:v>439</c:v>
                </c:pt>
                <c:pt idx="6">
                  <c:v>409</c:v>
                </c:pt>
                <c:pt idx="9">
                  <c:v>424</c:v>
                </c:pt>
                <c:pt idx="12">
                  <c:v>379</c:v>
                </c:pt>
              </c:numCache>
            </c:numRef>
          </c:val>
          <c:extLst xmlns:c16r2="http://schemas.microsoft.com/office/drawing/2015/06/chart">
            <c:ext xmlns:c16="http://schemas.microsoft.com/office/drawing/2014/chart" uri="{C3380CC4-5D6E-409C-BE32-E72D297353CC}">
              <c16:uniqueId val="{00000009-A5ED-488B-A8E0-3E12145E51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5285</c:v>
                </c:pt>
                <c:pt idx="3">
                  <c:v>5027</c:v>
                </c:pt>
                <c:pt idx="6">
                  <c:v>4816</c:v>
                </c:pt>
                <c:pt idx="9">
                  <c:v>4793</c:v>
                </c:pt>
                <c:pt idx="12">
                  <c:v>5250</c:v>
                </c:pt>
              </c:numCache>
            </c:numRef>
          </c:val>
          <c:extLst xmlns:c16r2="http://schemas.microsoft.com/office/drawing/2015/06/chart">
            <c:ext xmlns:c16="http://schemas.microsoft.com/office/drawing/2014/chart" uri="{C3380CC4-5D6E-409C-BE32-E72D297353CC}">
              <c16:uniqueId val="{0000000A-A5ED-488B-A8E0-3E12145E5199}"/>
            </c:ext>
          </c:extLst>
        </c:ser>
        <c:dLbls>
          <c:showLegendKey val="0"/>
          <c:showVal val="0"/>
          <c:showCatName val="0"/>
          <c:showSerName val="0"/>
          <c:showPercent val="0"/>
          <c:showBubbleSize val="0"/>
        </c:dLbls>
        <c:gapWidth val="100"/>
        <c:overlap val="100"/>
        <c:axId val="128120320"/>
        <c:axId val="12812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1197</c:v>
                </c:pt>
                <c:pt idx="2">
                  <c:v>#N/A</c:v>
                </c:pt>
                <c:pt idx="3">
                  <c:v>#N/A</c:v>
                </c:pt>
                <c:pt idx="4">
                  <c:v>1011</c:v>
                </c:pt>
                <c:pt idx="5">
                  <c:v>#N/A</c:v>
                </c:pt>
                <c:pt idx="6">
                  <c:v>#N/A</c:v>
                </c:pt>
                <c:pt idx="7">
                  <c:v>600</c:v>
                </c:pt>
                <c:pt idx="8">
                  <c:v>#N/A</c:v>
                </c:pt>
                <c:pt idx="9">
                  <c:v>#N/A</c:v>
                </c:pt>
                <c:pt idx="10">
                  <c:v>386</c:v>
                </c:pt>
                <c:pt idx="11">
                  <c:v>#N/A</c:v>
                </c:pt>
                <c:pt idx="12">
                  <c:v>#N/A</c:v>
                </c:pt>
                <c:pt idx="13">
                  <c:v>245</c:v>
                </c:pt>
                <c:pt idx="14">
                  <c:v>#N/A</c:v>
                </c:pt>
              </c:numCache>
            </c:numRef>
          </c:val>
          <c:smooth val="0"/>
          <c:extLst xmlns:c16r2="http://schemas.microsoft.com/office/drawing/2015/06/chart">
            <c:ext xmlns:c16="http://schemas.microsoft.com/office/drawing/2014/chart" uri="{C3380CC4-5D6E-409C-BE32-E72D297353CC}">
              <c16:uniqueId val="{0000000B-A5ED-488B-A8E0-3E12145E5199}"/>
            </c:ext>
          </c:extLst>
        </c:ser>
        <c:dLbls>
          <c:showLegendKey val="0"/>
          <c:showVal val="0"/>
          <c:showCatName val="0"/>
          <c:showSerName val="0"/>
          <c:showPercent val="0"/>
          <c:showBubbleSize val="0"/>
        </c:dLbls>
        <c:marker val="1"/>
        <c:smooth val="0"/>
        <c:axId val="128120320"/>
        <c:axId val="128121856"/>
      </c:lineChart>
      <c:catAx>
        <c:axId val="1281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21856"/>
        <c:crosses val="autoZero"/>
        <c:auto val="1"/>
        <c:lblAlgn val="ctr"/>
        <c:lblOffset val="100"/>
        <c:tickLblSkip val="1"/>
        <c:tickMarkSkip val="1"/>
        <c:noMultiLvlLbl val="0"/>
      </c:catAx>
      <c:valAx>
        <c:axId val="1281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895</c:v>
                </c:pt>
                <c:pt idx="1">
                  <c:v>743</c:v>
                </c:pt>
                <c:pt idx="2">
                  <c:v>685</c:v>
                </c:pt>
              </c:numCache>
            </c:numRef>
          </c:val>
          <c:extLst xmlns:c16r2="http://schemas.microsoft.com/office/drawing/2015/06/chart">
            <c:ext xmlns:c16="http://schemas.microsoft.com/office/drawing/2014/chart" uri="{C3380CC4-5D6E-409C-BE32-E72D297353CC}">
              <c16:uniqueId val="{00000000-19EC-4242-910F-7CBB6C0305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79</c:v>
                </c:pt>
                <c:pt idx="1">
                  <c:v>79</c:v>
                </c:pt>
                <c:pt idx="2">
                  <c:v>79</c:v>
                </c:pt>
              </c:numCache>
            </c:numRef>
          </c:val>
          <c:extLst xmlns:c16r2="http://schemas.microsoft.com/office/drawing/2015/06/chart">
            <c:ext xmlns:c16="http://schemas.microsoft.com/office/drawing/2014/chart" uri="{C3380CC4-5D6E-409C-BE32-E72D297353CC}">
              <c16:uniqueId val="{00000001-19EC-4242-910F-7CBB6C0305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680</c:v>
                </c:pt>
                <c:pt idx="1">
                  <c:v>707</c:v>
                </c:pt>
                <c:pt idx="2">
                  <c:v>688</c:v>
                </c:pt>
              </c:numCache>
            </c:numRef>
          </c:val>
          <c:extLst xmlns:c16r2="http://schemas.microsoft.com/office/drawing/2015/06/chart">
            <c:ext xmlns:c16="http://schemas.microsoft.com/office/drawing/2014/chart" uri="{C3380CC4-5D6E-409C-BE32-E72D297353CC}">
              <c16:uniqueId val="{00000002-19EC-4242-910F-7CBB6C03057F}"/>
            </c:ext>
          </c:extLst>
        </c:ser>
        <c:dLbls>
          <c:showLegendKey val="0"/>
          <c:showVal val="0"/>
          <c:showCatName val="0"/>
          <c:showSerName val="0"/>
          <c:showPercent val="0"/>
          <c:showBubbleSize val="0"/>
        </c:dLbls>
        <c:gapWidth val="120"/>
        <c:overlap val="100"/>
        <c:axId val="119932800"/>
        <c:axId val="119934336"/>
      </c:barChart>
      <c:catAx>
        <c:axId val="1199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934336"/>
        <c:crosses val="autoZero"/>
        <c:auto val="1"/>
        <c:lblAlgn val="ctr"/>
        <c:lblOffset val="100"/>
        <c:tickLblSkip val="1"/>
        <c:tickMarkSkip val="1"/>
        <c:noMultiLvlLbl val="0"/>
      </c:catAx>
      <c:valAx>
        <c:axId val="119934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9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{41EB7428-B1EE-4A89-85EE-C615EDD8B24A}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103-4660-91EF-C22593CD107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{64B54B4B-6330-4CA2-B1DA-4FCFCF3D499E}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03-4660-91EF-C22593CD107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{D54D9A19-3205-4157-AB2A-D4A1381C1F2B}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03-4660-91EF-C22593CD107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{333E4E9A-DFBC-4795-AF8C-CA9A19E09653}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03-4660-91EF-C22593CD107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{B26EFD95-AC2B-45EB-970A-F297D1B521C2}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03-4660-91EF-C22593CD10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{97C92836-0E1F-49F8-9E42-689C6AF24318}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103-4660-91EF-C22593CD107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{7509C67F-CFCD-48E9-A4FA-1EFCC32CE257}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103-4660-91EF-C22593CD107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{465A9FAC-9BA4-4DBC-AEFA-55D4FC2D174A}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103-4660-91EF-C22593CD10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{5B80FD00-4C10-4A12-8C20-9016A78DF186}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103-4660-91EF-C22593CD10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40.5</c:v>
                </c:pt>
                <c:pt idx="24">
                  <c:v>41</c:v>
                </c:pt>
              </c:numCache>
            </c:numRef>
          </c:xVal>
          <c:yVal>
            <c:numRef>
              <c:f>公会計指標分析・財政指標組合せ分析表!$BP$51:$DC$51</c:f>
              <c:numCache>
                <c:formatCode>#,##0.0;"▲ "#,##0.0</c:formatCode>
                <c:ptCount val="40"/>
                <c:pt idx="16">
                  <c:v>21.4</c:v>
                </c:pt>
                <c:pt idx="24">
                  <c:v>13.7</c:v>
                </c:pt>
              </c:numCache>
            </c:numRef>
          </c:yVal>
          <c:smooth val="0"/>
          <c:extLst xmlns:c16r2="http://schemas.microsoft.com/office/drawing/2015/06/chart">
            <c:ext xmlns:c16="http://schemas.microsoft.com/office/drawing/2014/chart" uri="{C3380CC4-5D6E-409C-BE32-E72D297353CC}">
              <c16:uniqueId val="{00000009-A103-4660-91EF-C22593CD10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{9767FDB4-2C5F-4822-97F2-852C401A08A8}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103-4660-91EF-C22593CD107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{90A3724C-8BC8-4964-8A7F-958E254666C8}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03-4660-91EF-C22593CD107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{3E521056-251C-4C8A-9D3A-CEEBC97FB2B1}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03-4660-91EF-C22593CD107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{14063731-E509-4803-A164-408731601F40}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03-4660-91EF-C22593CD107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{8AED6DB6-FF0E-4ED8-B0AB-CBD035C41E49}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03-4660-91EF-C22593CD10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{3D89D3D9-1949-4D65-8C3C-FC1700DA26D4}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103-4660-91EF-C22593CD107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{CDBD04B7-0AFD-4017-BE98-908C8D7E760C}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103-4660-91EF-C22593CD107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{EF65FA0D-A8D5-4AB6-BAF5-4456E76140EC}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103-4660-91EF-C22593CD10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{27068006-4E10-4FD2-991C-5537CC9E4D81}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103-4660-91EF-C22593CD10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numCache>
            </c:numRef>
          </c:xVal>
          <c:yVal>
            <c:numRef>
              <c:f>公会計指標分析・財政指標組合せ分析表!$BP$55:$DC$55</c:f>
              <c:numCache>
                <c:formatCode>#,##0.0;"▲ "#,##0.0</c:formatCode>
                <c:ptCount val="40"/>
                <c:pt idx="16">
                  <c:v>13.1</c:v>
                </c:pt>
                <c:pt idx="24">
                  <c:v>0</c:v>
                </c:pt>
              </c:numCache>
            </c:numRef>
          </c:yVal>
          <c:smooth val="0"/>
          <c:extLst xmlns:c16r2="http://schemas.microsoft.com/office/drawing/2015/06/chart">
            <c:ext xmlns:c16="http://schemas.microsoft.com/office/drawing/2014/chart" uri="{C3380CC4-5D6E-409C-BE32-E72D297353CC}">
              <c16:uniqueId val="{00000013-A103-4660-91EF-C22593CD1074}"/>
            </c:ext>
          </c:extLst>
        </c:ser>
        <c:dLbls>
          <c:showLegendKey val="0"/>
          <c:showVal val="1"/>
          <c:showCatName val="0"/>
          <c:showSerName val="0"/>
          <c:showPercent val="0"/>
          <c:showBubbleSize val="0"/>
        </c:dLbls>
        <c:axId val="127644416"/>
        <c:axId val="127646336"/>
      </c:scatterChart>
      <c:valAx>
        <c:axId val="127644416"/>
        <c:scaling>
          <c:orientation val="minMax"/>
          <c:max val="55"/>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646336"/>
        <c:crosses val="autoZero"/>
        <c:crossBetween val="midCat"/>
      </c:valAx>
      <c:valAx>
        <c:axId val="127646336"/>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64441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{6DD43429-05A2-4FA8-B478-17E9A403096F}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23E-45FE-9321-1EDB8C716BB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{88E8F976-7BCF-46F2-B95B-CBC50D8E789F}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3E-45FE-9321-1EDB8C716BB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{E20B3852-B64C-454B-BE4E-ADE25E179578}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3E-45FE-9321-1EDB8C716BB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{A0D00651-1222-45F0-8423-265E6124F333}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3E-45FE-9321-1EDB8C716BB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{A209A11E-89FF-44BB-BBDE-7199C31ECA8A}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3E-45FE-9321-1EDB8C716BB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{4B08F769-87C1-44C0-AB50-6221FF71D549}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23E-45FE-9321-1EDB8C716BB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{66E9A940-76A0-4780-BFA0-30104FE79BD7}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23E-45FE-9321-1EDB8C716BB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{77D851C9-DA19-4055-A1DE-971B10A0F549}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23E-45FE-9321-1EDB8C716BB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{05855F7F-67D3-4F13-8424-F8EFF9CA8333}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23E-45FE-9321-1EDB8C716B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c:v>
                </c:pt>
                <c:pt idx="16">
                  <c:v>9.4</c:v>
                </c:pt>
                <c:pt idx="24">
                  <c:v>9.1</c:v>
                </c:pt>
                <c:pt idx="32">
                  <c:v>9</c:v>
                </c:pt>
              </c:numCache>
            </c:numRef>
          </c:xVal>
          <c:yVal>
            <c:numRef>
              <c:f>公会計指標分析・財政指標組合せ分析表!$BP$73:$DC$73</c:f>
              <c:numCache>
                <c:formatCode>#,##0.0;"▲ "#,##0.0</c:formatCode>
                <c:ptCount val="40"/>
                <c:pt idx="0">
                  <c:v>43.5</c:v>
                </c:pt>
                <c:pt idx="8">
                  <c:v>37.1</c:v>
                </c:pt>
                <c:pt idx="16">
                  <c:v>21.4</c:v>
                </c:pt>
                <c:pt idx="24">
                  <c:v>13.7</c:v>
                </c:pt>
                <c:pt idx="32">
                  <c:v>8.5</c:v>
                </c:pt>
              </c:numCache>
            </c:numRef>
          </c:yVal>
          <c:smooth val="0"/>
          <c:extLst xmlns:c16r2="http://schemas.microsoft.com/office/drawing/2015/06/chart">
            <c:ext xmlns:c16="http://schemas.microsoft.com/office/drawing/2014/chart" uri="{C3380CC4-5D6E-409C-BE32-E72D297353CC}">
              <c16:uniqueId val="{00000009-B23E-45FE-9321-1EDB8C716B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{B66C9D95-E992-442D-86B8-CB270EF4C1E3}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23E-45FE-9321-1EDB8C716B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{EEE7AB97-62C5-47D2-B439-8F4F5950821F}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3E-45FE-9321-1EDB8C716BB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{E233EC5E-908A-4C31-9C18-396EC94AF7F9}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3E-45FE-9321-1EDB8C716BB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{F5A34598-6577-4B4D-925B-E806A9FA2DBD}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3E-45FE-9321-1EDB8C716BB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{DAA77922-3281-4BC3-8E23-DB907DE83ECE}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3E-45FE-9321-1EDB8C716BB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{0C3A6D20-A61F-43EE-8F10-1FD8C7FE14DA}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23E-45FE-9321-1EDB8C716BB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{863824F8-298B-4FE4-AB90-0FD76D4CD231}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23E-45FE-9321-1EDB8C716BB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{3BEA663E-AE55-41A7-852F-A0439D382642}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23E-45FE-9321-1EDB8C716BB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{035FE454-D16D-4741-AB94-FD02544CD356}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23E-45FE-9321-1EDB8C716B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8.9</c:v>
                </c:pt>
                <c:pt idx="24">
                  <c:v>7.9</c:v>
                </c:pt>
                <c:pt idx="32">
                  <c:v>7.9</c:v>
                </c:pt>
              </c:numCache>
            </c:numRef>
          </c:xVal>
          <c:yVal>
            <c:numRef>
              <c:f>公会計指標分析・財政指標組合せ分析表!$BP$77:$DC$77</c:f>
              <c:numCache>
                <c:formatCode>#,##0.0;"▲ "#,##0.0</c:formatCode>
                <c:ptCount val="40"/>
                <c:pt idx="0">
                  <c:v>20.5</c:v>
                </c:pt>
                <c:pt idx="8">
                  <c:v>17.899999999999999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B23E-45FE-9321-1EDB8C716BB0}"/>
            </c:ext>
          </c:extLst>
        </c:ser>
        <c:dLbls>
          <c:showLegendKey val="0"/>
          <c:showVal val="1"/>
          <c:showCatName val="0"/>
          <c:showSerName val="0"/>
          <c:showPercent val="0"/>
          <c:showBubbleSize val="0"/>
        </c:dLbls>
        <c:axId val="128655744"/>
        <c:axId val="128657664"/>
      </c:scatterChart>
      <c:valAx>
        <c:axId val="128655744"/>
        <c:scaling>
          <c:orientation val="minMax"/>
          <c:max val="10.7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657664"/>
        <c:crosses val="autoZero"/>
        <c:crossBetween val="midCat"/>
      </c:valAx>
      <c:valAx>
        <c:axId val="128657664"/>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655744"/>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人口増加に伴う生活基盤整備、公共施設の整備により公債費償還額のピーク（平成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年度）を迎えたが、経過後は繰上償還を実施したことにより、元利償還額が年々減少している。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一方で、民間保育園設置に係る整備資金の償還金補給など債務負担行為設定による支出額が増加している。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今後も普通建設事業費の年次平準化や新規発行を抑制するなど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将来負担を見据え財政健全化に努める。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老朽化による施設整備を行った結果、</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は増加しているが、債務負担行為に基づく支出予定額や</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将来負担比率は年々減少している。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今後も財政調整基金など充当可能基金の確保、新規地方債の発行抑制など将来負担軽減のため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北海道東神楽町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財源不足により毎年財政調整基金の取り崩しを行っているため基金残高は減少傾向にある。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事務事業の見直しや長期的視野に立った計画的な積立て・取崩しを行い基金残高の減少に努める。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公共施設整備基金：公共施設の計画的な改修及び緊急な整備に要する経費に充てるための設置基金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　快適で活力のあるまちづくりに要する経費に充てるための設置基金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子ども基金：　　　町民が安心して子どもを産み育て、子どもが健やかに育つ環境の整備に要する経費に充てるための設置基金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大雪霊園管理基金：大雪霊園の管理について円滑な業務の執行に要する経費に充てるための基金であり、今後の新墓園建設に向け基本設計業務や基盤整備検討調査を実施したことにより前年と比べ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公共施設整備基金：老朽化した本庁舎や公共施設の集約化・複合化のため、公共施設整備基金を活用した建設事業が実施されることから基金を大きく取り崩すこととなる。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年々財源不足により財政調整基金の取崩しを行い事務事業の実施を行っているため、基金残高が減少している。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今後も財源不足による取り崩しが予想されるが、事務事業の見直しなど長期的視野にたった計画的な積立てを行い財政運営を行っていく。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健全な財政運営のため町債の償還費に充てるため設置している基金であるが、町債の一括償還がないため増減はない。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年度間の償還計画を踏まえ基金利息分を毎年積み立てていく。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10,380
10,345
68.50
6,792,378
6,619,251
169,996
3,269,036
5,242,869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有形固定資産減価償却率は全国平均・類似団体と比較して資産の老朽化は低いものの、平成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月に策定した東神楽町公共施設等総合管理計画に基づき、施設保有量の最適化や施設の適切な維持管理・コストの抑制など、公共施設全体の適切なマネジメントに努める。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80" name="楕円 79"/>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170997</xdr:rowOff>
    </xdr:from>
    <xdr:to>
      <xdr:col>15</xdr:col>
      <xdr:colOff>187325</xdr:colOff>
      <xdr:row>33</xdr:row>
      <xdr:rowOff>101147</xdr:rowOff>
    </xdr:to>
    <xdr:sp macro="" textlink="">
      <xdr:nvSpPr>
        <xdr:cNvPr id="81" name="楕円 80"/>
        <xdr:cNvSpPr/>
      </xdr:nvSpPr>
      <xdr:spPr>
        <a:xfrm>
          <a:off x="3238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50347</xdr:rowOff>
    </xdr:to>
    <xdr:cxnSp macro="">
      <xdr:nvCxnSpPr>
        <xdr:cNvPr id="82" name="直線コネクタ 81"/>
        <xdr:cNvCxnSpPr/>
      </xdr:nvCxnSpPr>
      <xdr:spPr>
        <a:xfrm flipV="1">
          <a:off x="3289300" y="6464300"/>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83"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4"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85" name="n_1mainValue有形固定資産減価償却率"/>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92274</xdr:rowOff>
    </xdr:from>
    <xdr:ext cx="405111" cy="259045"/>
    <xdr:sp macro="" textlink="">
      <xdr:nvSpPr>
        <xdr:cNvPr id="86" name="n_2mainValue有形固定資産減価償却率"/>
        <xdr:cNvSpPr txBox="1"/>
      </xdr:nvSpPr>
      <xdr:spPr>
        <a:xfrm>
          <a:off x="3086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町債残高抑制に努めているものの、平成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年度に大型事業を実施したことから町債残高も微増傾向にある。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今後、本庁舎等の建て替えなど増加傾向にあると見込まれ債務償還年数は延びていくことが想定される。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事業費の抑制や平準化を行い引き続き行財政改革に努めていく。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5" name="直線コネクタ 114"/>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8"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9" name="直線コネクタ 118"/>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0"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1" name="フローチャート: 判断 120"/>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7" name="楕円 126"/>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62035</xdr:rowOff>
    </xdr:from>
    <xdr:ext cx="340478" cy="259045"/>
    <xdr:sp macro="" textlink="">
      <xdr:nvSpPr>
        <xdr:cNvPr id="128" name="債務償還可能年数該当値テキスト"/>
        <xdr:cNvSpPr txBox="1"/>
      </xdr:nvSpPr>
      <xdr:spPr>
        <a:xfrm>
          <a:off x="14846300" y="5977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10,380
10,345
68.50
6,792,378
6,619,251
169,996
3,269,036
5,242,869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0" name="楕円 69"/>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61595</xdr:rowOff>
    </xdr:from>
    <xdr:to>
      <xdr:col>15</xdr:col>
      <xdr:colOff>101600</xdr:colOff>
      <xdr:row>39</xdr:row>
      <xdr:rowOff>163195</xdr:rowOff>
    </xdr:to>
    <xdr:sp macro="" textlink="">
      <xdr:nvSpPr>
        <xdr:cNvPr id="71" name="楕円 70"/>
        <xdr:cNvSpPr/>
      </xdr:nvSpPr>
      <xdr:spPr>
        <a:xfrm>
          <a:off x="2857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112395</xdr:rowOff>
    </xdr:to>
    <xdr:cxnSp macro="">
      <xdr:nvCxnSpPr>
        <xdr:cNvPr id="72" name="直線コネクタ 71"/>
        <xdr:cNvCxnSpPr/>
      </xdr:nvCxnSpPr>
      <xdr:spPr>
        <a:xfrm flipV="1">
          <a:off x="2908300" y="67779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3"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4"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75" name="n_1mainValue【道路】&#10;有形固定資産減価償却率"/>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154322</xdr:rowOff>
    </xdr:from>
    <xdr:ext cx="405111" cy="259045"/>
    <xdr:sp macro="" textlink="">
      <xdr:nvSpPr>
        <xdr:cNvPr id="76" name="n_2mainValue【道路】&#10;有形固定資産減価償却率"/>
        <xdr:cNvSpPr txBox="1"/>
      </xdr:nvSpPr>
      <xdr:spPr>
        <a:xfrm>
          <a:off x="2705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38659</xdr:rowOff>
    </xdr:from>
    <xdr:to>
      <xdr:col>50</xdr:col>
      <xdr:colOff>165100</xdr:colOff>
      <xdr:row>41</xdr:row>
      <xdr:rowOff>140259</xdr:rowOff>
    </xdr:to>
    <xdr:sp macro="" textlink="">
      <xdr:nvSpPr>
        <xdr:cNvPr id="116" name="楕円 115"/>
        <xdr:cNvSpPr/>
      </xdr:nvSpPr>
      <xdr:spPr>
        <a:xfrm>
          <a:off x="9588500" y="706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65176</xdr:rowOff>
    </xdr:from>
    <xdr:to>
      <xdr:col>46</xdr:col>
      <xdr:colOff>38100</xdr:colOff>
      <xdr:row>37</xdr:row>
      <xdr:rowOff>166776</xdr:rowOff>
    </xdr:to>
    <xdr:sp macro="" textlink="">
      <xdr:nvSpPr>
        <xdr:cNvPr id="117" name="楕円 116"/>
        <xdr:cNvSpPr/>
      </xdr:nvSpPr>
      <xdr:spPr>
        <a:xfrm>
          <a:off x="8699500" y="64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115976</xdr:rowOff>
    </xdr:from>
    <xdr:to>
      <xdr:col>50</xdr:col>
      <xdr:colOff>114300</xdr:colOff>
      <xdr:row>41</xdr:row>
      <xdr:rowOff>89459</xdr:rowOff>
    </xdr:to>
    <xdr:cxnSp macro="">
      <xdr:nvCxnSpPr>
        <xdr:cNvPr id="118" name="直線コネクタ 117"/>
        <xdr:cNvCxnSpPr/>
      </xdr:nvCxnSpPr>
      <xdr:spPr>
        <a:xfrm>
          <a:off x="8750300" y="6459626"/>
          <a:ext cx="889000" cy="6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19"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0"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131386</xdr:rowOff>
    </xdr:from>
    <xdr:ext cx="469744" cy="259045"/>
    <xdr:sp macro="" textlink="">
      <xdr:nvSpPr>
        <xdr:cNvPr id="121" name="n_1mainValue【道路】&#10;一人当たり延長"/>
        <xdr:cNvSpPr txBox="1"/>
      </xdr:nvSpPr>
      <xdr:spPr>
        <a:xfrm>
          <a:off x="9391727" y="716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11853</xdr:rowOff>
    </xdr:from>
    <xdr:ext cx="534377" cy="259045"/>
    <xdr:sp macro="" textlink="">
      <xdr:nvSpPr>
        <xdr:cNvPr id="122" name="n_2mainValue【道路】&#10;一人当たり延長"/>
        <xdr:cNvSpPr txBox="1"/>
      </xdr:nvSpPr>
      <xdr:spPr>
        <a:xfrm>
          <a:off x="8483111" y="61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160" name="楕円 159"/>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42545</xdr:rowOff>
    </xdr:from>
    <xdr:to>
      <xdr:col>15</xdr:col>
      <xdr:colOff>101600</xdr:colOff>
      <xdr:row>63</xdr:row>
      <xdr:rowOff>144145</xdr:rowOff>
    </xdr:to>
    <xdr:sp macro="" textlink="">
      <xdr:nvSpPr>
        <xdr:cNvPr id="161" name="楕円 160"/>
        <xdr:cNvSpPr/>
      </xdr:nvSpPr>
      <xdr:spPr>
        <a:xfrm>
          <a:off x="2857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93345</xdr:rowOff>
    </xdr:to>
    <xdr:cxnSp macro="">
      <xdr:nvCxnSpPr>
        <xdr:cNvPr id="162" name="直線コネクタ 161"/>
        <xdr:cNvCxnSpPr/>
      </xdr:nvCxnSpPr>
      <xdr:spPr>
        <a:xfrm flipV="1">
          <a:off x="2908300" y="10888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63"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64"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63</xdr:row>
      <xdr:rowOff>129557</xdr:rowOff>
    </xdr:from>
    <xdr:ext cx="340478" cy="259045"/>
    <xdr:sp macro="" textlink="">
      <xdr:nvSpPr>
        <xdr:cNvPr id="165" name="n_1mainValue【橋りょう・トンネル】&#10;有形固定資産減価償却率"/>
        <xdr:cNvSpPr txBox="1"/>
      </xdr:nvSpPr>
      <xdr:spPr>
        <a:xfrm>
          <a:off x="3614361" y="1093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63</xdr:row>
      <xdr:rowOff>135272</xdr:rowOff>
    </xdr:from>
    <xdr:ext cx="340478" cy="259045"/>
    <xdr:sp macro="" textlink="">
      <xdr:nvSpPr>
        <xdr:cNvPr id="166" name="n_2mainValue【橋りょう・トンネル】&#10;有形固定資産減価償却率"/>
        <xdr:cNvSpPr txBox="1"/>
      </xdr:nvSpPr>
      <xdr:spPr>
        <a:xfrm>
          <a:off x="2738061" y="10936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169279</xdr:rowOff>
    </xdr:from>
    <xdr:to>
      <xdr:col>50</xdr:col>
      <xdr:colOff>165100</xdr:colOff>
      <xdr:row>64</xdr:row>
      <xdr:rowOff>99429</xdr:rowOff>
    </xdr:to>
    <xdr:sp macro="" textlink="">
      <xdr:nvSpPr>
        <xdr:cNvPr id="204" name="楕円 203"/>
        <xdr:cNvSpPr/>
      </xdr:nvSpPr>
      <xdr:spPr>
        <a:xfrm>
          <a:off x="9588500" y="109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1532</xdr:rowOff>
    </xdr:from>
    <xdr:to>
      <xdr:col>46</xdr:col>
      <xdr:colOff>38100</xdr:colOff>
      <xdr:row>64</xdr:row>
      <xdr:rowOff>103132</xdr:rowOff>
    </xdr:to>
    <xdr:sp macro="" textlink="">
      <xdr:nvSpPr>
        <xdr:cNvPr id="205" name="楕円 204"/>
        <xdr:cNvSpPr/>
      </xdr:nvSpPr>
      <xdr:spPr>
        <a:xfrm>
          <a:off x="8699500" y="109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48629</xdr:rowOff>
    </xdr:from>
    <xdr:to>
      <xdr:col>50</xdr:col>
      <xdr:colOff>114300</xdr:colOff>
      <xdr:row>64</xdr:row>
      <xdr:rowOff>52332</xdr:rowOff>
    </xdr:to>
    <xdr:cxnSp macro="">
      <xdr:nvCxnSpPr>
        <xdr:cNvPr id="206" name="直線コネクタ 205"/>
        <xdr:cNvCxnSpPr/>
      </xdr:nvCxnSpPr>
      <xdr:spPr>
        <a:xfrm flipV="1">
          <a:off x="8750300" y="11021429"/>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7"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08"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90556</xdr:rowOff>
    </xdr:from>
    <xdr:ext cx="534377" cy="259045"/>
    <xdr:sp macro="" textlink="">
      <xdr:nvSpPr>
        <xdr:cNvPr id="209" name="n_1mainValue【橋りょう・トンネル】&#10;一人当たり有形固定資産（償却資産）額"/>
        <xdr:cNvSpPr txBox="1"/>
      </xdr:nvSpPr>
      <xdr:spPr>
        <a:xfrm>
          <a:off x="9359411" y="110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94259</xdr:rowOff>
    </xdr:from>
    <xdr:ext cx="534377" cy="259045"/>
    <xdr:sp macro="" textlink="">
      <xdr:nvSpPr>
        <xdr:cNvPr id="210" name="n_2mainValue【橋りょう・トンネル】&#10;一人当たり有形固定資産（償却資産）額"/>
        <xdr:cNvSpPr txBox="1"/>
      </xdr:nvSpPr>
      <xdr:spPr>
        <a:xfrm>
          <a:off x="8483111" y="110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33" name="直線コネクタ 232"/>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4"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5" name="直線コネクタ 234"/>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38"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39" name="フローチャート: 判断 238"/>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0" name="フローチャート: 判断 239"/>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1" name="フローチャート: 判断 240"/>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140463</xdr:rowOff>
    </xdr:from>
    <xdr:to>
      <xdr:col>20</xdr:col>
      <xdr:colOff>38100</xdr:colOff>
      <xdr:row>85</xdr:row>
      <xdr:rowOff>70613</xdr:rowOff>
    </xdr:to>
    <xdr:sp macro="" textlink="">
      <xdr:nvSpPr>
        <xdr:cNvPr id="247" name="楕円 246"/>
        <xdr:cNvSpPr/>
      </xdr:nvSpPr>
      <xdr:spPr>
        <a:xfrm>
          <a:off x="3746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117602</xdr:rowOff>
    </xdr:from>
    <xdr:to>
      <xdr:col>15</xdr:col>
      <xdr:colOff>101600</xdr:colOff>
      <xdr:row>85</xdr:row>
      <xdr:rowOff>47752</xdr:rowOff>
    </xdr:to>
    <xdr:sp macro="" textlink="">
      <xdr:nvSpPr>
        <xdr:cNvPr id="248" name="楕円 247"/>
        <xdr:cNvSpPr/>
      </xdr:nvSpPr>
      <xdr:spPr>
        <a:xfrm>
          <a:off x="2857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168402</xdr:rowOff>
    </xdr:from>
    <xdr:to>
      <xdr:col>19</xdr:col>
      <xdr:colOff>177800</xdr:colOff>
      <xdr:row>85</xdr:row>
      <xdr:rowOff>19813</xdr:rowOff>
    </xdr:to>
    <xdr:cxnSp macro="">
      <xdr:nvCxnSpPr>
        <xdr:cNvPr id="249" name="直線コネクタ 248"/>
        <xdr:cNvCxnSpPr/>
      </xdr:nvCxnSpPr>
      <xdr:spPr>
        <a:xfrm>
          <a:off x="2908300" y="145702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50"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51"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61740</xdr:rowOff>
    </xdr:from>
    <xdr:ext cx="405111" cy="259045"/>
    <xdr:sp macro="" textlink="">
      <xdr:nvSpPr>
        <xdr:cNvPr id="252" name="n_1mainValue【公営住宅】&#10;有形固定資産減価償却率"/>
        <xdr:cNvSpPr txBox="1"/>
      </xdr:nvSpPr>
      <xdr:spPr>
        <a:xfrm>
          <a:off x="35820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38879</xdr:rowOff>
    </xdr:from>
    <xdr:ext cx="405111" cy="259045"/>
    <xdr:sp macro="" textlink="">
      <xdr:nvSpPr>
        <xdr:cNvPr id="253" name="n_2mainValue【公営住宅】&#10;有形固定資産減価償却率"/>
        <xdr:cNvSpPr txBox="1"/>
      </xdr:nvSpPr>
      <xdr:spPr>
        <a:xfrm>
          <a:off x="27057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7" name="直線コネクタ 276"/>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7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79" name="直線コネクタ 27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0"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1" name="直線コネクタ 280"/>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2"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3" name="フローチャート: 判断 282"/>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4" name="フローチャート: 判断 283"/>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5" name="フローチャート: 判断 284"/>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154939</xdr:rowOff>
    </xdr:from>
    <xdr:to>
      <xdr:col>50</xdr:col>
      <xdr:colOff>165100</xdr:colOff>
      <xdr:row>80</xdr:row>
      <xdr:rowOff>85089</xdr:rowOff>
    </xdr:to>
    <xdr:sp macro="" textlink="">
      <xdr:nvSpPr>
        <xdr:cNvPr id="291" name="楕円 290"/>
        <xdr:cNvSpPr/>
      </xdr:nvSpPr>
      <xdr:spPr>
        <a:xfrm>
          <a:off x="9588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92075</xdr:rowOff>
    </xdr:from>
    <xdr:to>
      <xdr:col>46</xdr:col>
      <xdr:colOff>38100</xdr:colOff>
      <xdr:row>81</xdr:row>
      <xdr:rowOff>22225</xdr:rowOff>
    </xdr:to>
    <xdr:sp macro="" textlink="">
      <xdr:nvSpPr>
        <xdr:cNvPr id="292" name="楕円 291"/>
        <xdr:cNvSpPr/>
      </xdr:nvSpPr>
      <xdr:spPr>
        <a:xfrm>
          <a:off x="8699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34289</xdr:rowOff>
    </xdr:from>
    <xdr:to>
      <xdr:col>50</xdr:col>
      <xdr:colOff>114300</xdr:colOff>
      <xdr:row>80</xdr:row>
      <xdr:rowOff>142875</xdr:rowOff>
    </xdr:to>
    <xdr:cxnSp macro="">
      <xdr:nvCxnSpPr>
        <xdr:cNvPr id="293" name="直線コネクタ 292"/>
        <xdr:cNvCxnSpPr/>
      </xdr:nvCxnSpPr>
      <xdr:spPr>
        <a:xfrm flipV="1">
          <a:off x="8750300" y="1375028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294"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40022</xdr:rowOff>
    </xdr:from>
    <xdr:ext cx="469744" cy="259045"/>
    <xdr:sp macro="" textlink="">
      <xdr:nvSpPr>
        <xdr:cNvPr id="295" name="n_2aveValue【公営住宅】&#10;一人当たり面積"/>
        <xdr:cNvSpPr txBox="1"/>
      </xdr:nvSpPr>
      <xdr:spPr>
        <a:xfrm>
          <a:off x="8515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101616</xdr:rowOff>
    </xdr:from>
    <xdr:ext cx="469744" cy="259045"/>
    <xdr:sp macro="" textlink="">
      <xdr:nvSpPr>
        <xdr:cNvPr id="296" name="n_1mainValue【公営住宅】&#10;一人当たり面積"/>
        <xdr:cNvSpPr txBox="1"/>
      </xdr:nvSpPr>
      <xdr:spPr>
        <a:xfrm>
          <a:off x="9391727"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38752</xdr:rowOff>
    </xdr:from>
    <xdr:ext cx="469744" cy="259045"/>
    <xdr:sp macro="" textlink="">
      <xdr:nvSpPr>
        <xdr:cNvPr id="297" name="n_2mainValue【公営住宅】&#10;一人当たり面積"/>
        <xdr:cNvSpPr txBox="1"/>
      </xdr:nvSpPr>
      <xdr:spPr>
        <a:xfrm>
          <a:off x="8515427" y="135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38" name="直線コネクタ 337"/>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39"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0" name="直線コネクタ 339"/>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43"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44" name="フローチャート: 判断 343"/>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45" name="フローチャート: 判断 344"/>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46" name="フローチャート: 判断 345"/>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90170</xdr:rowOff>
    </xdr:from>
    <xdr:to>
      <xdr:col>81</xdr:col>
      <xdr:colOff>101600</xdr:colOff>
      <xdr:row>41</xdr:row>
      <xdr:rowOff>20320</xdr:rowOff>
    </xdr:to>
    <xdr:sp macro="" textlink="">
      <xdr:nvSpPr>
        <xdr:cNvPr id="352" name="楕円 351"/>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126365</xdr:rowOff>
    </xdr:from>
    <xdr:to>
      <xdr:col>76</xdr:col>
      <xdr:colOff>165100</xdr:colOff>
      <xdr:row>41</xdr:row>
      <xdr:rowOff>56515</xdr:rowOff>
    </xdr:to>
    <xdr:sp macro="" textlink="">
      <xdr:nvSpPr>
        <xdr:cNvPr id="353" name="楕円 352"/>
        <xdr:cNvSpPr/>
      </xdr:nvSpPr>
      <xdr:spPr>
        <a:xfrm>
          <a:off x="1454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140970</xdr:rowOff>
    </xdr:from>
    <xdr:to>
      <xdr:col>81</xdr:col>
      <xdr:colOff>50800</xdr:colOff>
      <xdr:row>41</xdr:row>
      <xdr:rowOff>5715</xdr:rowOff>
    </xdr:to>
    <xdr:cxnSp macro="">
      <xdr:nvCxnSpPr>
        <xdr:cNvPr id="354" name="直線コネクタ 353"/>
        <xdr:cNvCxnSpPr/>
      </xdr:nvCxnSpPr>
      <xdr:spPr>
        <a:xfrm flipV="1">
          <a:off x="14592300" y="69989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55"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56"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11447</xdr:rowOff>
    </xdr:from>
    <xdr:ext cx="405111" cy="259045"/>
    <xdr:sp macro="" textlink="">
      <xdr:nvSpPr>
        <xdr:cNvPr id="357" name="n_1mainValue【認定こども園・幼稚園・保育所】&#10;有形固定資産減価償却率"/>
        <xdr:cNvSpPr txBox="1"/>
      </xdr:nvSpPr>
      <xdr:spPr>
        <a:xfrm>
          <a:off x="15266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47642</xdr:rowOff>
    </xdr:from>
    <xdr:ext cx="405111" cy="259045"/>
    <xdr:sp macro="" textlink="">
      <xdr:nvSpPr>
        <xdr:cNvPr id="358" name="n_2mainValue【認定こども園・幼稚園・保育所】&#10;有形固定資産減価償却率"/>
        <xdr:cNvSpPr txBox="1"/>
      </xdr:nvSpPr>
      <xdr:spPr>
        <a:xfrm>
          <a:off x="14389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82" name="直線コネクタ 381"/>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83"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84" name="直線コネクタ 383"/>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6" name="直線コネクタ 38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87"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88" name="フローチャート: 判断 387"/>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89" name="フローチャート: 判断 388"/>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90" name="フローチャート: 判断 389"/>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145415</xdr:rowOff>
    </xdr:from>
    <xdr:to>
      <xdr:col>112</xdr:col>
      <xdr:colOff>38100</xdr:colOff>
      <xdr:row>40</xdr:row>
      <xdr:rowOff>75565</xdr:rowOff>
    </xdr:to>
    <xdr:sp macro="" textlink="">
      <xdr:nvSpPr>
        <xdr:cNvPr id="396" name="楕円 395"/>
        <xdr:cNvSpPr/>
      </xdr:nvSpPr>
      <xdr:spPr>
        <a:xfrm>
          <a:off x="2127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46355</xdr:rowOff>
    </xdr:from>
    <xdr:to>
      <xdr:col>107</xdr:col>
      <xdr:colOff>101600</xdr:colOff>
      <xdr:row>40</xdr:row>
      <xdr:rowOff>147955</xdr:rowOff>
    </xdr:to>
    <xdr:sp macro="" textlink="">
      <xdr:nvSpPr>
        <xdr:cNvPr id="397" name="楕円 396"/>
        <xdr:cNvSpPr/>
      </xdr:nvSpPr>
      <xdr:spPr>
        <a:xfrm>
          <a:off x="20383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24765</xdr:rowOff>
    </xdr:from>
    <xdr:to>
      <xdr:col>111</xdr:col>
      <xdr:colOff>177800</xdr:colOff>
      <xdr:row>40</xdr:row>
      <xdr:rowOff>97155</xdr:rowOff>
    </xdr:to>
    <xdr:cxnSp macro="">
      <xdr:nvCxnSpPr>
        <xdr:cNvPr id="398" name="直線コネクタ 397"/>
        <xdr:cNvCxnSpPr/>
      </xdr:nvCxnSpPr>
      <xdr:spPr>
        <a:xfrm flipV="1">
          <a:off x="20434300" y="68827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399"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00"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66692</xdr:rowOff>
    </xdr:from>
    <xdr:ext cx="469744" cy="259045"/>
    <xdr:sp macro="" textlink="">
      <xdr:nvSpPr>
        <xdr:cNvPr id="401" name="n_1mainValue【認定こども園・幼稚園・保育所】&#10;一人当たり面積"/>
        <xdr:cNvSpPr txBox="1"/>
      </xdr:nvSpPr>
      <xdr:spPr>
        <a:xfrm>
          <a:off x="21075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139082</xdr:rowOff>
    </xdr:from>
    <xdr:ext cx="469744" cy="259045"/>
    <xdr:sp macro="" textlink="">
      <xdr:nvSpPr>
        <xdr:cNvPr id="402" name="n_2mainValue【認定こども園・幼稚園・保育所】&#10;一人当たり面積"/>
        <xdr:cNvSpPr txBox="1"/>
      </xdr:nvSpPr>
      <xdr:spPr>
        <a:xfrm>
          <a:off x="20199427" y="69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25" name="直線コネクタ 424"/>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26"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27" name="直線コネクタ 426"/>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28"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29" name="直線コネクタ 428"/>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30"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31" name="フローチャート: 判断 4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32" name="フローチャート: 判断 431"/>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33" name="フローチャート: 判断 432"/>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159512</xdr:rowOff>
    </xdr:from>
    <xdr:to>
      <xdr:col>81</xdr:col>
      <xdr:colOff>101600</xdr:colOff>
      <xdr:row>61</xdr:row>
      <xdr:rowOff>89662</xdr:rowOff>
    </xdr:to>
    <xdr:sp macro="" textlink="">
      <xdr:nvSpPr>
        <xdr:cNvPr id="439" name="楕円 438"/>
        <xdr:cNvSpPr/>
      </xdr:nvSpPr>
      <xdr:spPr>
        <a:xfrm>
          <a:off x="15430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38354</xdr:rowOff>
    </xdr:from>
    <xdr:to>
      <xdr:col>76</xdr:col>
      <xdr:colOff>165100</xdr:colOff>
      <xdr:row>61</xdr:row>
      <xdr:rowOff>139954</xdr:rowOff>
    </xdr:to>
    <xdr:sp macro="" textlink="">
      <xdr:nvSpPr>
        <xdr:cNvPr id="440" name="楕円 439"/>
        <xdr:cNvSpPr/>
      </xdr:nvSpPr>
      <xdr:spPr>
        <a:xfrm>
          <a:off x="14541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38862</xdr:rowOff>
    </xdr:from>
    <xdr:to>
      <xdr:col>81</xdr:col>
      <xdr:colOff>50800</xdr:colOff>
      <xdr:row>61</xdr:row>
      <xdr:rowOff>89154</xdr:rowOff>
    </xdr:to>
    <xdr:cxnSp macro="">
      <xdr:nvCxnSpPr>
        <xdr:cNvPr id="441" name="直線コネクタ 440"/>
        <xdr:cNvCxnSpPr/>
      </xdr:nvCxnSpPr>
      <xdr:spPr>
        <a:xfrm flipV="1">
          <a:off x="14592300" y="10497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42"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43"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80789</xdr:rowOff>
    </xdr:from>
    <xdr:ext cx="405111" cy="259045"/>
    <xdr:sp macro="" textlink="">
      <xdr:nvSpPr>
        <xdr:cNvPr id="444" name="n_1mainValue【学校施設】&#10;有形固定資産減価償却率"/>
        <xdr:cNvSpPr txBox="1"/>
      </xdr:nvSpPr>
      <xdr:spPr>
        <a:xfrm>
          <a:off x="152660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131081</xdr:rowOff>
    </xdr:from>
    <xdr:ext cx="405111" cy="259045"/>
    <xdr:sp macro="" textlink="">
      <xdr:nvSpPr>
        <xdr:cNvPr id="445" name="n_2mainValue【学校施設】&#10;有形固定資産減価償却率"/>
        <xdr:cNvSpPr txBox="1"/>
      </xdr:nvSpPr>
      <xdr:spPr>
        <a:xfrm>
          <a:off x="14389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68" name="直線コネクタ 467"/>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69"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70" name="直線コネクタ 46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71"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72" name="直線コネクタ 471"/>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73"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74" name="フローチャート: 判断 473"/>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75" name="フローチャート: 判断 474"/>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76" name="フローチャート: 判断 475"/>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93675</xdr:rowOff>
    </xdr:from>
    <xdr:to>
      <xdr:col>112</xdr:col>
      <xdr:colOff>38100</xdr:colOff>
      <xdr:row>64</xdr:row>
      <xdr:rowOff>23825</xdr:rowOff>
    </xdr:to>
    <xdr:sp macro="" textlink="">
      <xdr:nvSpPr>
        <xdr:cNvPr id="482" name="楕円 481"/>
        <xdr:cNvSpPr/>
      </xdr:nvSpPr>
      <xdr:spPr>
        <a:xfrm>
          <a:off x="21272500" y="108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54813</xdr:rowOff>
    </xdr:from>
    <xdr:to>
      <xdr:col>107</xdr:col>
      <xdr:colOff>101600</xdr:colOff>
      <xdr:row>60</xdr:row>
      <xdr:rowOff>156413</xdr:rowOff>
    </xdr:to>
    <xdr:sp macro="" textlink="">
      <xdr:nvSpPr>
        <xdr:cNvPr id="483" name="楕円 482"/>
        <xdr:cNvSpPr/>
      </xdr:nvSpPr>
      <xdr:spPr>
        <a:xfrm>
          <a:off x="20383500" y="103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105613</xdr:rowOff>
    </xdr:from>
    <xdr:to>
      <xdr:col>111</xdr:col>
      <xdr:colOff>177800</xdr:colOff>
      <xdr:row>63</xdr:row>
      <xdr:rowOff>144475</xdr:rowOff>
    </xdr:to>
    <xdr:cxnSp macro="">
      <xdr:nvCxnSpPr>
        <xdr:cNvPr id="484" name="直線コネクタ 483"/>
        <xdr:cNvCxnSpPr/>
      </xdr:nvCxnSpPr>
      <xdr:spPr>
        <a:xfrm>
          <a:off x="20434300" y="10392613"/>
          <a:ext cx="889000" cy="5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85"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486"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14952</xdr:rowOff>
    </xdr:from>
    <xdr:ext cx="469744" cy="259045"/>
    <xdr:sp macro="" textlink="">
      <xdr:nvSpPr>
        <xdr:cNvPr id="487" name="n_1mainValue【学校施設】&#10;一人当たり面積"/>
        <xdr:cNvSpPr txBox="1"/>
      </xdr:nvSpPr>
      <xdr:spPr>
        <a:xfrm>
          <a:off x="21075727" y="1098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1490</xdr:rowOff>
    </xdr:from>
    <xdr:ext cx="469744" cy="259045"/>
    <xdr:sp macro="" textlink="">
      <xdr:nvSpPr>
        <xdr:cNvPr id="488" name="n_2mainValue【学校施設】&#10;一人当たり面積"/>
        <xdr:cNvSpPr txBox="1"/>
      </xdr:nvSpPr>
      <xdr:spPr>
        <a:xfrm>
          <a:off x="20199427" y="1011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0" name="直線コネクタ 52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2" name="直線コネクタ 53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4" name="直線コネクタ 53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6" name="フローチャート: 判断 53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7" name="フローチャート: 判断 53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38" name="フローチャート: 判断 53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544" name="楕円 543"/>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545" name="楕円 544"/>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102326</xdr:rowOff>
    </xdr:to>
    <xdr:cxnSp macro="">
      <xdr:nvCxnSpPr>
        <xdr:cNvPr id="546" name="直線コネクタ 545"/>
        <xdr:cNvCxnSpPr/>
      </xdr:nvCxnSpPr>
      <xdr:spPr>
        <a:xfrm flipV="1">
          <a:off x="14592300" y="1801966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156590</xdr:rowOff>
    </xdr:from>
    <xdr:ext cx="405111" cy="259045"/>
    <xdr:sp macro="" textlink="">
      <xdr:nvSpPr>
        <xdr:cNvPr id="547"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48"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549" name="n_1main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550" name="n_2mainValue【公民館】&#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4" name="直線コネクタ 573"/>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6" name="直線コネクタ 57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7"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78" name="直線コネクタ 577"/>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79"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80" name="フローチャート: 判断 579"/>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1" name="フローチャート: 判断 580"/>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2" name="フローチャート: 判断 581"/>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97789</xdr:rowOff>
    </xdr:from>
    <xdr:to>
      <xdr:col>112</xdr:col>
      <xdr:colOff>38100</xdr:colOff>
      <xdr:row>105</xdr:row>
      <xdr:rowOff>27939</xdr:rowOff>
    </xdr:to>
    <xdr:sp macro="" textlink="">
      <xdr:nvSpPr>
        <xdr:cNvPr id="588" name="楕円 587"/>
        <xdr:cNvSpPr/>
      </xdr:nvSpPr>
      <xdr:spPr>
        <a:xfrm>
          <a:off x="21272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589" name="楕円 588"/>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148589</xdr:rowOff>
    </xdr:from>
    <xdr:to>
      <xdr:col>111</xdr:col>
      <xdr:colOff>177800</xdr:colOff>
      <xdr:row>105</xdr:row>
      <xdr:rowOff>72389</xdr:rowOff>
    </xdr:to>
    <xdr:cxnSp macro="">
      <xdr:nvCxnSpPr>
        <xdr:cNvPr id="590" name="直線コネクタ 589"/>
        <xdr:cNvCxnSpPr/>
      </xdr:nvCxnSpPr>
      <xdr:spPr>
        <a:xfrm flipV="1">
          <a:off x="20434300" y="179793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591"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592"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44466</xdr:rowOff>
    </xdr:from>
    <xdr:ext cx="469744" cy="259045"/>
    <xdr:sp macro="" textlink="">
      <xdr:nvSpPr>
        <xdr:cNvPr id="593" name="n_1mainValue【公民館】&#10;一人当たり面積"/>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594" name="n_2main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有形固定資産減価償却率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類似団体平均を下回ってい</a:t>
          </a:r>
          <a:r>
            <a:rPr kumimoji="1" lang="ja-JP" altLang="en-US" sz="1300">
              <a:solidFill>
                <a:schemeClr val="dk1"/>
              </a:solidFill>
              <a:effectLst/>
              <a:latin typeface="+mn-lt"/>
              <a:ea typeface="+mn-ea"/>
              <a:cs typeface="+mn-cs"/>
            </a:rPr>
            <a:t>る項目が多く</a:t>
          </a:r>
          <a:r>
            <a:rPr kumimoji="1" lang="ja-JP" altLang="ja-JP" sz="1300">
              <a:solidFill>
                <a:schemeClr val="dk1"/>
              </a:solidFill>
              <a:effectLst/>
              <a:latin typeface="+mn-lt"/>
              <a:ea typeface="+mn-ea"/>
              <a:cs typeface="+mn-cs"/>
            </a:rPr>
            <a:t>、これは補修修繕や設備改修を計画的に行っているためである。</a:t>
          </a:r>
          <a:endParaRPr lang="ja-JP" altLang="ja-JP" sz="1300">
            <a:effectLst/>
          </a:endParaRPr>
        </a:p>
        <a:p>
          <a:r>
            <a:rPr kumimoji="1" lang="ja-JP" altLang="ja-JP" sz="1300">
              <a:solidFill>
                <a:schemeClr val="dk1"/>
              </a:solidFill>
              <a:effectLst/>
              <a:latin typeface="+mn-lt"/>
              <a:ea typeface="+mn-ea"/>
              <a:cs typeface="+mn-cs"/>
            </a:rPr>
            <a:t>　一人当たりの面積は類似団体平均を上回っている項目もあり，今後も公共施設等総合管理計画などに基づき施設の適切なマネジメントに努める。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10,380
10,345
68.50
6,792,378
6,619,251
169,996
3,269,036
5,242,869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70774</xdr:rowOff>
    </xdr:from>
    <xdr:ext cx="405111" cy="259045"/>
    <xdr:sp macro="" textlink="">
      <xdr:nvSpPr>
        <xdr:cNvPr id="67" name="n_2ave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74" name="楕円 73"/>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5" name="直線コネクタ 74"/>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168020</xdr:rowOff>
    </xdr:from>
    <xdr:ext cx="405111" cy="259045"/>
    <xdr:sp macro="" textlink="">
      <xdr:nvSpPr>
        <xdr:cNvPr id="76"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7"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38117</xdr:rowOff>
    </xdr:from>
    <xdr:ext cx="469744" cy="259045"/>
    <xdr:sp macro="" textlink="">
      <xdr:nvSpPr>
        <xdr:cNvPr id="109" name="n_1ave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10" name="フローチャート: 判断 109"/>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118127</xdr:rowOff>
    </xdr:from>
    <xdr:ext cx="469744" cy="259045"/>
    <xdr:sp macro="" textlink="">
      <xdr:nvSpPr>
        <xdr:cNvPr id="111" name="n_2ave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116840</xdr:rowOff>
    </xdr:from>
    <xdr:to>
      <xdr:col>50</xdr:col>
      <xdr:colOff>165100</xdr:colOff>
      <xdr:row>38</xdr:row>
      <xdr:rowOff>46990</xdr:rowOff>
    </xdr:to>
    <xdr:sp macro="" textlink="">
      <xdr:nvSpPr>
        <xdr:cNvPr id="117" name="楕円 116"/>
        <xdr:cNvSpPr/>
      </xdr:nvSpPr>
      <xdr:spPr>
        <a:xfrm>
          <a:off x="958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113030</xdr:rowOff>
    </xdr:from>
    <xdr:to>
      <xdr:col>46</xdr:col>
      <xdr:colOff>38100</xdr:colOff>
      <xdr:row>38</xdr:row>
      <xdr:rowOff>43180</xdr:rowOff>
    </xdr:to>
    <xdr:sp macro="" textlink="">
      <xdr:nvSpPr>
        <xdr:cNvPr id="118" name="楕円 117"/>
        <xdr:cNvSpPr/>
      </xdr:nvSpPr>
      <xdr:spPr>
        <a:xfrm>
          <a:off x="869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163830</xdr:rowOff>
    </xdr:from>
    <xdr:to>
      <xdr:col>50</xdr:col>
      <xdr:colOff>114300</xdr:colOff>
      <xdr:row>37</xdr:row>
      <xdr:rowOff>167640</xdr:rowOff>
    </xdr:to>
    <xdr:cxnSp macro="">
      <xdr:nvCxnSpPr>
        <xdr:cNvPr id="119" name="直線コネクタ 118"/>
        <xdr:cNvCxnSpPr/>
      </xdr:nvCxnSpPr>
      <xdr:spPr>
        <a:xfrm>
          <a:off x="8750300" y="6507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63517</xdr:rowOff>
    </xdr:from>
    <xdr:ext cx="469744" cy="259045"/>
    <xdr:sp macro="" textlink="">
      <xdr:nvSpPr>
        <xdr:cNvPr id="120" name="n_1mainValue【図書館】&#10;一人当たり面積"/>
        <xdr:cNvSpPr txBox="1"/>
      </xdr:nvSpPr>
      <xdr:spPr>
        <a:xfrm>
          <a:off x="9391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59707</xdr:rowOff>
    </xdr:from>
    <xdr:ext cx="469744" cy="259045"/>
    <xdr:sp macro="" textlink="">
      <xdr:nvSpPr>
        <xdr:cNvPr id="121" name="n_2mainValue【図書館】&#10;一人当たり面積"/>
        <xdr:cNvSpPr txBox="1"/>
      </xdr:nvSpPr>
      <xdr:spPr>
        <a:xfrm>
          <a:off x="8515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54"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55" name="フローチャート: 判断 154"/>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6"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62" name="楕円 161"/>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130175</xdr:rowOff>
    </xdr:from>
    <xdr:to>
      <xdr:col>15</xdr:col>
      <xdr:colOff>101600</xdr:colOff>
      <xdr:row>61</xdr:row>
      <xdr:rowOff>60325</xdr:rowOff>
    </xdr:to>
    <xdr:sp macro="" textlink="">
      <xdr:nvSpPr>
        <xdr:cNvPr id="163" name="楕円 162"/>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40005</xdr:rowOff>
    </xdr:to>
    <xdr:cxnSp macro="">
      <xdr:nvCxnSpPr>
        <xdr:cNvPr id="164" name="直線コネクタ 163"/>
        <xdr:cNvCxnSpPr/>
      </xdr:nvCxnSpPr>
      <xdr:spPr>
        <a:xfrm>
          <a:off x="2908300" y="104679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81932</xdr:rowOff>
    </xdr:from>
    <xdr:ext cx="405111" cy="259045"/>
    <xdr:sp macro="" textlink="">
      <xdr:nvSpPr>
        <xdr:cNvPr id="165" name="n_1mainValue【体育館・プール】&#10;有形固定資産減価償却率"/>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166" name="n_2mainValue【体育館・プール】&#10;有形固定資産減価償却率"/>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5"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98"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9" name="フローチャート: 判断 198"/>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133367</xdr:rowOff>
    </xdr:from>
    <xdr:ext cx="469744" cy="259045"/>
    <xdr:sp macro="" textlink="">
      <xdr:nvSpPr>
        <xdr:cNvPr id="200" name="n_2aveValue【体育館・プール】&#10;一人当たり面積"/>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xdr:rowOff>
    </xdr:from>
    <xdr:to>
      <xdr:col>50</xdr:col>
      <xdr:colOff>165100</xdr:colOff>
      <xdr:row>60</xdr:row>
      <xdr:rowOff>102235</xdr:rowOff>
    </xdr:to>
    <xdr:sp macro="" textlink="">
      <xdr:nvSpPr>
        <xdr:cNvPr id="206" name="楕円 205"/>
        <xdr:cNvSpPr/>
      </xdr:nvSpPr>
      <xdr:spPr>
        <a:xfrm>
          <a:off x="9588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156845</xdr:rowOff>
    </xdr:from>
    <xdr:to>
      <xdr:col>46</xdr:col>
      <xdr:colOff>38100</xdr:colOff>
      <xdr:row>59</xdr:row>
      <xdr:rowOff>86995</xdr:rowOff>
    </xdr:to>
    <xdr:sp macro="" textlink="">
      <xdr:nvSpPr>
        <xdr:cNvPr id="207" name="楕円 206"/>
        <xdr:cNvSpPr/>
      </xdr:nvSpPr>
      <xdr:spPr>
        <a:xfrm>
          <a:off x="8699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36195</xdr:rowOff>
    </xdr:from>
    <xdr:to>
      <xdr:col>50</xdr:col>
      <xdr:colOff>114300</xdr:colOff>
      <xdr:row>60</xdr:row>
      <xdr:rowOff>51435</xdr:rowOff>
    </xdr:to>
    <xdr:cxnSp macro="">
      <xdr:nvCxnSpPr>
        <xdr:cNvPr id="208" name="直線コネクタ 207"/>
        <xdr:cNvCxnSpPr/>
      </xdr:nvCxnSpPr>
      <xdr:spPr>
        <a:xfrm>
          <a:off x="8750300" y="1015174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93362</xdr:rowOff>
    </xdr:from>
    <xdr:ext cx="469744" cy="259045"/>
    <xdr:sp macro="" textlink="">
      <xdr:nvSpPr>
        <xdr:cNvPr id="209" name="n_1mainValue【体育館・プール】&#10;一人当たり面積"/>
        <xdr:cNvSpPr txBox="1"/>
      </xdr:nvSpPr>
      <xdr:spPr>
        <a:xfrm>
          <a:off x="9391727" y="1038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103522</xdr:rowOff>
    </xdr:from>
    <xdr:ext cx="469744" cy="259045"/>
    <xdr:sp macro="" textlink="">
      <xdr:nvSpPr>
        <xdr:cNvPr id="210" name="n_2mainValue【体育館・プール】&#10;一人当たり面積"/>
        <xdr:cNvSpPr txBox="1"/>
      </xdr:nvSpPr>
      <xdr:spPr>
        <a:xfrm>
          <a:off x="8515427" y="98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35" name="直線コネクタ 234"/>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3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37" name="直線コネクタ 23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40"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1" name="フローチャート: 判断 240"/>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42" name="フローチャート: 判断 241"/>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243"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44" name="フローチャート: 判断 243"/>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245"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122555</xdr:rowOff>
    </xdr:from>
    <xdr:to>
      <xdr:col>20</xdr:col>
      <xdr:colOff>38100</xdr:colOff>
      <xdr:row>85</xdr:row>
      <xdr:rowOff>52705</xdr:rowOff>
    </xdr:to>
    <xdr:sp macro="" textlink="">
      <xdr:nvSpPr>
        <xdr:cNvPr id="251" name="楕円 250"/>
        <xdr:cNvSpPr/>
      </xdr:nvSpPr>
      <xdr:spPr>
        <a:xfrm>
          <a:off x="3746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93980</xdr:rowOff>
    </xdr:from>
    <xdr:to>
      <xdr:col>15</xdr:col>
      <xdr:colOff>101600</xdr:colOff>
      <xdr:row>84</xdr:row>
      <xdr:rowOff>24130</xdr:rowOff>
    </xdr:to>
    <xdr:sp macro="" textlink="">
      <xdr:nvSpPr>
        <xdr:cNvPr id="252" name="楕円 251"/>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85</xdr:row>
      <xdr:rowOff>1905</xdr:rowOff>
    </xdr:to>
    <xdr:cxnSp macro="">
      <xdr:nvCxnSpPr>
        <xdr:cNvPr id="253" name="直線コネクタ 252"/>
        <xdr:cNvCxnSpPr/>
      </xdr:nvCxnSpPr>
      <xdr:spPr>
        <a:xfrm>
          <a:off x="2908300" y="1437513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43832</xdr:rowOff>
    </xdr:from>
    <xdr:ext cx="405111" cy="259045"/>
    <xdr:sp macro="" textlink="">
      <xdr:nvSpPr>
        <xdr:cNvPr id="254" name="n_1mainValue【福祉施設】&#10;有形固定資産減価償却率"/>
        <xdr:cNvSpPr txBox="1"/>
      </xdr:nvSpPr>
      <xdr:spPr>
        <a:xfrm>
          <a:off x="3582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255" name="n_2mainValue【福祉施設】&#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79" name="直線コネクタ 278"/>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80"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81" name="直線コネクタ 280"/>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82"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3" name="直線コネクタ 282"/>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84"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85" name="フローチャート: 判断 284"/>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86" name="フローチャート: 判断 285"/>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110507</xdr:rowOff>
    </xdr:from>
    <xdr:ext cx="469744" cy="259045"/>
    <xdr:sp macro="" textlink="">
      <xdr:nvSpPr>
        <xdr:cNvPr id="287" name="n_1aveValue【福祉施設】&#10;一人当たり面積"/>
        <xdr:cNvSpPr txBox="1"/>
      </xdr:nvSpPr>
      <xdr:spPr>
        <a:xfrm>
          <a:off x="9391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88" name="フローチャート: 判断 287"/>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146702</xdr:rowOff>
    </xdr:from>
    <xdr:ext cx="469744" cy="259045"/>
    <xdr:sp macro="" textlink="">
      <xdr:nvSpPr>
        <xdr:cNvPr id="289" name="n_2aveValue【福祉施設】&#10;一人当たり面積"/>
        <xdr:cNvSpPr txBox="1"/>
      </xdr:nvSpPr>
      <xdr:spPr>
        <a:xfrm>
          <a:off x="8515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33020</xdr:rowOff>
    </xdr:from>
    <xdr:to>
      <xdr:col>50</xdr:col>
      <xdr:colOff>165100</xdr:colOff>
      <xdr:row>81</xdr:row>
      <xdr:rowOff>134620</xdr:rowOff>
    </xdr:to>
    <xdr:sp macro="" textlink="">
      <xdr:nvSpPr>
        <xdr:cNvPr id="295" name="楕円 294"/>
        <xdr:cNvSpPr/>
      </xdr:nvSpPr>
      <xdr:spPr>
        <a:xfrm>
          <a:off x="958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109220</xdr:rowOff>
    </xdr:from>
    <xdr:to>
      <xdr:col>46</xdr:col>
      <xdr:colOff>38100</xdr:colOff>
      <xdr:row>83</xdr:row>
      <xdr:rowOff>39370</xdr:rowOff>
    </xdr:to>
    <xdr:sp macro="" textlink="">
      <xdr:nvSpPr>
        <xdr:cNvPr id="296" name="楕円 295"/>
        <xdr:cNvSpPr/>
      </xdr:nvSpPr>
      <xdr:spPr>
        <a:xfrm>
          <a:off x="869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83820</xdr:rowOff>
    </xdr:from>
    <xdr:to>
      <xdr:col>50</xdr:col>
      <xdr:colOff>114300</xdr:colOff>
      <xdr:row>82</xdr:row>
      <xdr:rowOff>160020</xdr:rowOff>
    </xdr:to>
    <xdr:cxnSp macro="">
      <xdr:nvCxnSpPr>
        <xdr:cNvPr id="297" name="直線コネクタ 296"/>
        <xdr:cNvCxnSpPr/>
      </xdr:nvCxnSpPr>
      <xdr:spPr>
        <a:xfrm flipV="1">
          <a:off x="8750300" y="1397127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151147</xdr:rowOff>
    </xdr:from>
    <xdr:ext cx="469744" cy="259045"/>
    <xdr:sp macro="" textlink="">
      <xdr:nvSpPr>
        <xdr:cNvPr id="298" name="n_1mainValue【福祉施設】&#10;一人当たり面積"/>
        <xdr:cNvSpPr txBox="1"/>
      </xdr:nvSpPr>
      <xdr:spPr>
        <a:xfrm>
          <a:off x="93917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macro="" textlink="">
      <xdr:nvSpPr>
        <xdr:cNvPr id="299" name="n_2mainValue【福祉施設】&#10;一人当たり面積"/>
        <xdr:cNvSpPr txBox="1"/>
      </xdr:nvSpPr>
      <xdr:spPr>
        <a:xfrm>
          <a:off x="8515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7" name="正方形/長方形 3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4" name="正方形/長方形 3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5" name="正方形/長方形 3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6" name="正方形/長方形 3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7" name="正方形/長方形 3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8" name="正方形/長方形 3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9" name="正方形/長方形 3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0" name="正方形/長方形 3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1" name="正方形/長方形 3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2" name="テキスト ボックス 3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3" name="直線コネクタ 3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4" name="直線コネクタ 3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5" name="テキスト ボックス 3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6" name="直線コネクタ 3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7" name="テキスト ボックス 3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8" name="直線コネクタ 3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9" name="テキスト ボックス 3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0" name="直線コネクタ 3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1" name="テキスト ボックス 3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2" name="直線コネクタ 3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3" name="テキスト ボックス 3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4" name="直線コネクタ 3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5" name="テキスト ボックス 3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6" name="直線コネクタ 3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7" name="テキスト ボックス 3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389" name="直線コネクタ 388"/>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9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91" name="直線コネクタ 39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392"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393" name="直線コネクタ 39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394"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395" name="フローチャート: 判断 394"/>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396" name="フローチャート: 判断 39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397"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398" name="フローチャート: 判断 39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399"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0" name="テキスト ボックス 3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138068</xdr:rowOff>
    </xdr:from>
    <xdr:to>
      <xdr:col>81</xdr:col>
      <xdr:colOff>101600</xdr:colOff>
      <xdr:row>104</xdr:row>
      <xdr:rowOff>68218</xdr:rowOff>
    </xdr:to>
    <xdr:sp macro="" textlink="">
      <xdr:nvSpPr>
        <xdr:cNvPr id="405" name="楕円 404"/>
        <xdr:cNvSpPr/>
      </xdr:nvSpPr>
      <xdr:spPr>
        <a:xfrm>
          <a:off x="15430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406" name="楕円 405"/>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17418</xdr:rowOff>
    </xdr:from>
    <xdr:to>
      <xdr:col>81</xdr:col>
      <xdr:colOff>50800</xdr:colOff>
      <xdr:row>104</xdr:row>
      <xdr:rowOff>40277</xdr:rowOff>
    </xdr:to>
    <xdr:cxnSp macro="">
      <xdr:nvCxnSpPr>
        <xdr:cNvPr id="407" name="直線コネクタ 406"/>
        <xdr:cNvCxnSpPr/>
      </xdr:nvCxnSpPr>
      <xdr:spPr>
        <a:xfrm flipV="1">
          <a:off x="14592300" y="178482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84745</xdr:rowOff>
    </xdr:from>
    <xdr:ext cx="405111" cy="259045"/>
    <xdr:sp macro="" textlink="">
      <xdr:nvSpPr>
        <xdr:cNvPr id="408" name="n_1mainValue【庁舎】&#10;有形固定資産減価償却率"/>
        <xdr:cNvSpPr txBox="1"/>
      </xdr:nvSpPr>
      <xdr:spPr>
        <a:xfrm>
          <a:off x="15266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82204</xdr:rowOff>
    </xdr:from>
    <xdr:ext cx="405111" cy="259045"/>
    <xdr:sp macro="" textlink="">
      <xdr:nvSpPr>
        <xdr:cNvPr id="409" name="n_2mainValue【庁舎】&#10;有形固定資産減価償却率"/>
        <xdr:cNvSpPr txBox="1"/>
      </xdr:nvSpPr>
      <xdr:spPr>
        <a:xfrm>
          <a:off x="14389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0" name="正方形/長方形 4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1" name="正方形/長方形 4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2" name="正方形/長方形 4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3" name="正方形/長方形 4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4" name="正方形/長方形 4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5" name="正方形/長方形 4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6" name="正方形/長方形 4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7" name="正方形/長方形 4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8" name="テキスト ボックス 4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9" name="直線コネクタ 4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0" name="直線コネクタ 4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1" name="テキスト ボックス 4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2" name="直線コネクタ 4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3" name="テキスト ボックス 4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4" name="直線コネクタ 4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5" name="テキスト ボックス 4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6" name="直線コネクタ 4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7" name="テキスト ボックス 4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8" name="直線コネクタ 4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9" name="テキスト ボックス 4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0" name="直線コネクタ 4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1" name="テキスト ボックス 4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2" name="直線コネクタ 4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3" name="テキスト ボックス 4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435" name="直線コネクタ 434"/>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436"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437" name="直線コネクタ 436"/>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438"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439" name="直線コネクタ 438"/>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440"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41" name="フローチャート: 判断 440"/>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442" name="フローチャート: 判断 441"/>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443"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444" name="フローチャート: 判断 443"/>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445"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451" name="楕円 450"/>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138068</xdr:rowOff>
    </xdr:from>
    <xdr:to>
      <xdr:col>107</xdr:col>
      <xdr:colOff>101600</xdr:colOff>
      <xdr:row>106</xdr:row>
      <xdr:rowOff>68218</xdr:rowOff>
    </xdr:to>
    <xdr:sp macro="" textlink="">
      <xdr:nvSpPr>
        <xdr:cNvPr id="452" name="楕円 451"/>
        <xdr:cNvSpPr/>
      </xdr:nvSpPr>
      <xdr:spPr>
        <a:xfrm>
          <a:off x="2038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17418</xdr:rowOff>
    </xdr:from>
    <xdr:to>
      <xdr:col>111</xdr:col>
      <xdr:colOff>177800</xdr:colOff>
      <xdr:row>106</xdr:row>
      <xdr:rowOff>60961</xdr:rowOff>
    </xdr:to>
    <xdr:cxnSp macro="">
      <xdr:nvCxnSpPr>
        <xdr:cNvPr id="453" name="直線コネクタ 452"/>
        <xdr:cNvCxnSpPr/>
      </xdr:nvCxnSpPr>
      <xdr:spPr>
        <a:xfrm>
          <a:off x="20434300" y="1819111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128288</xdr:rowOff>
    </xdr:from>
    <xdr:ext cx="469744" cy="259045"/>
    <xdr:sp macro="" textlink="">
      <xdr:nvSpPr>
        <xdr:cNvPr id="454" name="n_1mainValue【庁舎】&#10;一人当たり面積"/>
        <xdr:cNvSpPr txBox="1"/>
      </xdr:nvSpPr>
      <xdr:spPr>
        <a:xfrm>
          <a:off x="21075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84745</xdr:rowOff>
    </xdr:from>
    <xdr:ext cx="469744" cy="259045"/>
    <xdr:sp macro="" textlink="">
      <xdr:nvSpPr>
        <xdr:cNvPr id="455" name="n_2mainValue【庁舎】&#10;一人当たり面積"/>
        <xdr:cNvSpPr txBox="1"/>
      </xdr:nvSpPr>
      <xdr:spPr>
        <a:xfrm>
          <a:off x="20199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有形固定資産減価償却率・一人当たりの面積が類似団体平均を上回っている項目もある。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今後も公共施設等総合管理計画などに基づき施設の適切なマネジメントに努める。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10,380
10,345
68.50
6,792,378
6,619,251
169,996
3,269,036
5,242,869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大規模な宅地造成・分譲</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完売し、人口は</a:t>
          </a:r>
          <a:r>
            <a:rPr kumimoji="1" lang="ja-JP" altLang="en-US" sz="1100">
              <a:solidFill>
                <a:schemeClr val="dk1"/>
              </a:solidFill>
              <a:effectLst/>
              <a:latin typeface="+mn-lt"/>
              <a:ea typeface="+mn-ea"/>
              <a:cs typeface="+mn-cs"/>
            </a:rPr>
            <a:t>自然増減・社会増減により微減</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自主財源である住民税等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前年に比べ増加しているが、類似団体平均を下回っている。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今後も、収納対策室での滞納処分、強制執行など税の徴収強化を図り、歳入の確保に努める。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公債費償還額の減少など義務的経費の削減を行っているが、類似団体平均を上回っている。今後においても、事務事業の見直しや</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効率化を図り経常経費の削減に努める。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49022</xdr:rowOff>
    </xdr:to>
    <xdr:cxnSp macro="">
      <xdr:nvCxnSpPr>
        <xdr:cNvPr id="131" name="直線コネクタ 130"/>
        <xdr:cNvCxnSpPr/>
      </xdr:nvCxnSpPr>
      <xdr:spPr>
        <a:xfrm>
          <a:off x="4114800" y="1095425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63</xdr:row>
      <xdr:rowOff>152908</xdr:rowOff>
    </xdr:to>
    <xdr:cxnSp macro="">
      <xdr:nvCxnSpPr>
        <xdr:cNvPr id="134" name="直線コネクタ 133"/>
        <xdr:cNvCxnSpPr/>
      </xdr:nvCxnSpPr>
      <xdr:spPr>
        <a:xfrm>
          <a:off x="3225800" y="109011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143256</xdr:rowOff>
    </xdr:to>
    <xdr:cxnSp macro="">
      <xdr:nvCxnSpPr>
        <xdr:cNvPr id="137" name="直線コネクタ 136"/>
        <xdr:cNvCxnSpPr/>
      </xdr:nvCxnSpPr>
      <xdr:spPr>
        <a:xfrm flipV="1">
          <a:off x="2336800" y="1090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143256</xdr:rowOff>
    </xdr:to>
    <xdr:cxnSp macro="">
      <xdr:nvCxnSpPr>
        <xdr:cNvPr id="140" name="直線コネクタ 139"/>
        <xdr:cNvCxnSpPr/>
      </xdr:nvCxnSpPr>
      <xdr:spPr>
        <a:xfrm>
          <a:off x="1447800" y="108529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68326</xdr:rowOff>
    </xdr:from>
    <xdr:to>
      <xdr:col>11</xdr:col>
      <xdr:colOff>82550</xdr:colOff>
      <xdr:row>63</xdr:row>
      <xdr:rowOff>169926</xdr:rowOff>
    </xdr:to>
    <xdr:sp macro="" textlink="">
      <xdr:nvSpPr>
        <xdr:cNvPr id="141" name="フローチャート: 判断 140"/>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42" name="テキスト ボックス 141"/>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3" name="フローチャート: 判断 142"/>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4" name="テキスト ボックス 143"/>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0" name="楕円 149"/>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1"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2" name="楕円 151"/>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53" name="テキスト ボックス 152"/>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4" name="楕円 153"/>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5" name="テキスト ボックス 154"/>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6" name="楕円 155"/>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57" name="テキスト ボックス 156"/>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8" name="楕円 157"/>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87139</xdr:rowOff>
    </xdr:from>
    <xdr:ext cx="762000" cy="259045"/>
    <xdr:sp macro="" textlink="">
      <xdr:nvSpPr>
        <xdr:cNvPr id="159" name="テキスト ボックス 158"/>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除雪費等の維持補修費にかかる経費が要因</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類似団体と比較して高い状況にあるが、事務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の効率化を図り適正な定員管理に努める。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92480</xdr:rowOff>
    </xdr:from>
    <xdr:to>
      <xdr:col>23</xdr:col>
      <xdr:colOff>133350</xdr:colOff>
      <xdr:row>82</xdr:row>
      <xdr:rowOff>142948</xdr:rowOff>
    </xdr:to>
    <xdr:cxnSp macro="">
      <xdr:nvCxnSpPr>
        <xdr:cNvPr id="194" name="直線コネクタ 193"/>
        <xdr:cNvCxnSpPr/>
      </xdr:nvCxnSpPr>
      <xdr:spPr>
        <a:xfrm>
          <a:off x="4114800" y="14151380"/>
          <a:ext cx="838200" cy="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69886</xdr:rowOff>
    </xdr:from>
    <xdr:to>
      <xdr:col>19</xdr:col>
      <xdr:colOff>133350</xdr:colOff>
      <xdr:row>82</xdr:row>
      <xdr:rowOff>92480</xdr:rowOff>
    </xdr:to>
    <xdr:cxnSp macro="">
      <xdr:nvCxnSpPr>
        <xdr:cNvPr id="197" name="直線コネクタ 196"/>
        <xdr:cNvCxnSpPr/>
      </xdr:nvCxnSpPr>
      <xdr:spPr>
        <a:xfrm>
          <a:off x="3225800" y="14128786"/>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68518</xdr:rowOff>
    </xdr:from>
    <xdr:to>
      <xdr:col>15</xdr:col>
      <xdr:colOff>82550</xdr:colOff>
      <xdr:row>82</xdr:row>
      <xdr:rowOff>69886</xdr:rowOff>
    </xdr:to>
    <xdr:cxnSp macro="">
      <xdr:nvCxnSpPr>
        <xdr:cNvPr id="200" name="直線コネクタ 199"/>
        <xdr:cNvCxnSpPr/>
      </xdr:nvCxnSpPr>
      <xdr:spPr>
        <a:xfrm>
          <a:off x="2336800" y="14127418"/>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51564</xdr:rowOff>
    </xdr:from>
    <xdr:to>
      <xdr:col>11</xdr:col>
      <xdr:colOff>31750</xdr:colOff>
      <xdr:row>82</xdr:row>
      <xdr:rowOff>68518</xdr:rowOff>
    </xdr:to>
    <xdr:cxnSp macro="">
      <xdr:nvCxnSpPr>
        <xdr:cNvPr id="203" name="直線コネクタ 202"/>
        <xdr:cNvCxnSpPr/>
      </xdr:nvCxnSpPr>
      <xdr:spPr>
        <a:xfrm>
          <a:off x="1447800" y="14110464"/>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4" name="フローチャート: 判断 203"/>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5" name="テキスト ボックス 204"/>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6" name="フローチャート: 判断 205"/>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7" name="テキスト ボックス 206"/>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92148</xdr:rowOff>
    </xdr:from>
    <xdr:to>
      <xdr:col>23</xdr:col>
      <xdr:colOff>184150</xdr:colOff>
      <xdr:row>83</xdr:row>
      <xdr:rowOff>22298</xdr:rowOff>
    </xdr:to>
    <xdr:sp macro="" textlink="">
      <xdr:nvSpPr>
        <xdr:cNvPr id="213" name="楕円 212"/>
        <xdr:cNvSpPr/>
      </xdr:nvSpPr>
      <xdr:spPr>
        <a:xfrm>
          <a:off x="4902200" y="141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64225</xdr:rowOff>
    </xdr:from>
    <xdr:ext cx="762000" cy="259045"/>
    <xdr:sp macro="" textlink="">
      <xdr:nvSpPr>
        <xdr:cNvPr id="214" name="人件費・物件費等の状況該当値テキスト"/>
        <xdr:cNvSpPr txBox="1"/>
      </xdr:nvSpPr>
      <xdr:spPr>
        <a:xfrm>
          <a:off x="5041900" y="141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41680</xdr:rowOff>
    </xdr:from>
    <xdr:to>
      <xdr:col>19</xdr:col>
      <xdr:colOff>184150</xdr:colOff>
      <xdr:row>82</xdr:row>
      <xdr:rowOff>143280</xdr:rowOff>
    </xdr:to>
    <xdr:sp macro="" textlink="">
      <xdr:nvSpPr>
        <xdr:cNvPr id="215" name="楕円 214"/>
        <xdr:cNvSpPr/>
      </xdr:nvSpPr>
      <xdr:spPr>
        <a:xfrm>
          <a:off x="4064000" y="141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128057</xdr:rowOff>
    </xdr:from>
    <xdr:ext cx="736600" cy="259045"/>
    <xdr:sp macro="" textlink="">
      <xdr:nvSpPr>
        <xdr:cNvPr id="216" name="テキスト ボックス 215"/>
        <xdr:cNvSpPr txBox="1"/>
      </xdr:nvSpPr>
      <xdr:spPr>
        <a:xfrm>
          <a:off x="3733800" y="1418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19086</xdr:rowOff>
    </xdr:from>
    <xdr:to>
      <xdr:col>15</xdr:col>
      <xdr:colOff>133350</xdr:colOff>
      <xdr:row>82</xdr:row>
      <xdr:rowOff>120686</xdr:rowOff>
    </xdr:to>
    <xdr:sp macro="" textlink="">
      <xdr:nvSpPr>
        <xdr:cNvPr id="217" name="楕円 216"/>
        <xdr:cNvSpPr/>
      </xdr:nvSpPr>
      <xdr:spPr>
        <a:xfrm>
          <a:off x="3175000" y="140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105463</xdr:rowOff>
    </xdr:from>
    <xdr:ext cx="762000" cy="259045"/>
    <xdr:sp macro="" textlink="">
      <xdr:nvSpPr>
        <xdr:cNvPr id="218" name="テキスト ボックス 217"/>
        <xdr:cNvSpPr txBox="1"/>
      </xdr:nvSpPr>
      <xdr:spPr>
        <a:xfrm>
          <a:off x="2844800" y="141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17718</xdr:rowOff>
    </xdr:from>
    <xdr:to>
      <xdr:col>11</xdr:col>
      <xdr:colOff>82550</xdr:colOff>
      <xdr:row>82</xdr:row>
      <xdr:rowOff>119318</xdr:rowOff>
    </xdr:to>
    <xdr:sp macro="" textlink="">
      <xdr:nvSpPr>
        <xdr:cNvPr id="219" name="楕円 218"/>
        <xdr:cNvSpPr/>
      </xdr:nvSpPr>
      <xdr:spPr>
        <a:xfrm>
          <a:off x="2286000" y="140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129495</xdr:rowOff>
    </xdr:from>
    <xdr:ext cx="762000" cy="259045"/>
    <xdr:sp macro="" textlink="">
      <xdr:nvSpPr>
        <xdr:cNvPr id="220" name="テキスト ボックス 219"/>
        <xdr:cNvSpPr txBox="1"/>
      </xdr:nvSpPr>
      <xdr:spPr>
        <a:xfrm>
          <a:off x="1955800" y="138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764</xdr:rowOff>
    </xdr:from>
    <xdr:to>
      <xdr:col>7</xdr:col>
      <xdr:colOff>31750</xdr:colOff>
      <xdr:row>82</xdr:row>
      <xdr:rowOff>102364</xdr:rowOff>
    </xdr:to>
    <xdr:sp macro="" textlink="">
      <xdr:nvSpPr>
        <xdr:cNvPr id="221" name="楕円 220"/>
        <xdr:cNvSpPr/>
      </xdr:nvSpPr>
      <xdr:spPr>
        <a:xfrm>
          <a:off x="1397000" y="140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112541</xdr:rowOff>
    </xdr:from>
    <xdr:ext cx="762000" cy="259045"/>
    <xdr:sp macro="" textlink="">
      <xdr:nvSpPr>
        <xdr:cNvPr id="222" name="テキスト ボックス 221"/>
        <xdr:cNvSpPr txBox="1"/>
      </xdr:nvSpPr>
      <xdr:spPr>
        <a:xfrm>
          <a:off x="1066800" y="1382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給与制度は国に準じているものの、本町では給与の独自削減を実施していないことが類似団体平均を上回っている要因と考える。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8" name="直線コネクタ 257"/>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68036</xdr:rowOff>
    </xdr:to>
    <xdr:cxnSp macro="">
      <xdr:nvCxnSpPr>
        <xdr:cNvPr id="261" name="直線コネクタ 260"/>
        <xdr:cNvCxnSpPr/>
      </xdr:nvCxnSpPr>
      <xdr:spPr>
        <a:xfrm flipV="1">
          <a:off x="15290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91923</xdr:rowOff>
    </xdr:to>
    <xdr:cxnSp macro="">
      <xdr:nvCxnSpPr>
        <xdr:cNvPr id="264" name="直線コネクタ 263"/>
        <xdr:cNvCxnSpPr/>
      </xdr:nvCxnSpPr>
      <xdr:spPr>
        <a:xfrm flipV="1">
          <a:off x="14401800" y="14984186"/>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91923</xdr:rowOff>
    </xdr:to>
    <xdr:cxnSp macro="">
      <xdr:nvCxnSpPr>
        <xdr:cNvPr id="267" name="直線コネクタ 266"/>
        <xdr:cNvCxnSpPr/>
      </xdr:nvCxnSpPr>
      <xdr:spPr>
        <a:xfrm>
          <a:off x="13512800" y="1500716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7" name="楕円 276"/>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8"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1" name="楕円 280"/>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2" name="テキスト ボックス 281"/>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3" name="楕円 282"/>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4" name="テキスト ボックス 283"/>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平成初期からの人口急増期の行政需要に対応するため、所要の職員数を確保した。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その後、定員適正化計画及び平成１７年からの５カ年で</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％の人員削減を目標とした集中改革プランに沿い、職員数を削減してきたところである。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類似団体平均を上回っているが、今後においても事務の効率化を図りながら適正な職員数を維持していく。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150749</xdr:rowOff>
    </xdr:from>
    <xdr:to>
      <xdr:col>81</xdr:col>
      <xdr:colOff>44450</xdr:colOff>
      <xdr:row>61</xdr:row>
      <xdr:rowOff>152197</xdr:rowOff>
    </xdr:to>
    <xdr:cxnSp macro="">
      <xdr:nvCxnSpPr>
        <xdr:cNvPr id="318" name="直線コネクタ 317"/>
        <xdr:cNvCxnSpPr/>
      </xdr:nvCxnSpPr>
      <xdr:spPr>
        <a:xfrm>
          <a:off x="16179800" y="1060919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150749</xdr:rowOff>
    </xdr:from>
    <xdr:to>
      <xdr:col>77</xdr:col>
      <xdr:colOff>44450</xdr:colOff>
      <xdr:row>61</xdr:row>
      <xdr:rowOff>151714</xdr:rowOff>
    </xdr:to>
    <xdr:cxnSp macro="">
      <xdr:nvCxnSpPr>
        <xdr:cNvPr id="321" name="直線コネクタ 320"/>
        <xdr:cNvCxnSpPr/>
      </xdr:nvCxnSpPr>
      <xdr:spPr>
        <a:xfrm flipV="1">
          <a:off x="15290800" y="106091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126619</xdr:rowOff>
    </xdr:from>
    <xdr:to>
      <xdr:col>72</xdr:col>
      <xdr:colOff>203200</xdr:colOff>
      <xdr:row>61</xdr:row>
      <xdr:rowOff>151714</xdr:rowOff>
    </xdr:to>
    <xdr:cxnSp macro="">
      <xdr:nvCxnSpPr>
        <xdr:cNvPr id="324" name="直線コネクタ 323"/>
        <xdr:cNvCxnSpPr/>
      </xdr:nvCxnSpPr>
      <xdr:spPr>
        <a:xfrm>
          <a:off x="14401800" y="1058506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126619</xdr:rowOff>
    </xdr:from>
    <xdr:to>
      <xdr:col>68</xdr:col>
      <xdr:colOff>152400</xdr:colOff>
      <xdr:row>61</xdr:row>
      <xdr:rowOff>145441</xdr:rowOff>
    </xdr:to>
    <xdr:cxnSp macro="">
      <xdr:nvCxnSpPr>
        <xdr:cNvPr id="327" name="直線コネクタ 326"/>
        <xdr:cNvCxnSpPr/>
      </xdr:nvCxnSpPr>
      <xdr:spPr>
        <a:xfrm flipV="1">
          <a:off x="13512800" y="10585069"/>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162204</xdr:rowOff>
    </xdr:from>
    <xdr:to>
      <xdr:col>68</xdr:col>
      <xdr:colOff>203200</xdr:colOff>
      <xdr:row>62</xdr:row>
      <xdr:rowOff>92354</xdr:rowOff>
    </xdr:to>
    <xdr:sp macro="" textlink="">
      <xdr:nvSpPr>
        <xdr:cNvPr id="328" name="フローチャート: 判断 327"/>
        <xdr:cNvSpPr/>
      </xdr:nvSpPr>
      <xdr:spPr>
        <a:xfrm>
          <a:off x="14351000" y="1062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77131</xdr:rowOff>
    </xdr:from>
    <xdr:ext cx="762000" cy="259045"/>
    <xdr:sp macro="" textlink="">
      <xdr:nvSpPr>
        <xdr:cNvPr id="329" name="テキスト ボックス 328"/>
        <xdr:cNvSpPr txBox="1"/>
      </xdr:nvSpPr>
      <xdr:spPr>
        <a:xfrm>
          <a:off x="14020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153518</xdr:rowOff>
    </xdr:from>
    <xdr:to>
      <xdr:col>64</xdr:col>
      <xdr:colOff>152400</xdr:colOff>
      <xdr:row>62</xdr:row>
      <xdr:rowOff>83668</xdr:rowOff>
    </xdr:to>
    <xdr:sp macro="" textlink="">
      <xdr:nvSpPr>
        <xdr:cNvPr id="330" name="フローチャート: 判断 329"/>
        <xdr:cNvSpPr/>
      </xdr:nvSpPr>
      <xdr:spPr>
        <a:xfrm>
          <a:off x="13462000" y="106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68445</xdr:rowOff>
    </xdr:from>
    <xdr:ext cx="762000" cy="259045"/>
    <xdr:sp macro="" textlink="">
      <xdr:nvSpPr>
        <xdr:cNvPr id="331" name="テキスト ボックス 330"/>
        <xdr:cNvSpPr txBox="1"/>
      </xdr:nvSpPr>
      <xdr:spPr>
        <a:xfrm>
          <a:off x="13131800" y="106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101397</xdr:rowOff>
    </xdr:from>
    <xdr:to>
      <xdr:col>81</xdr:col>
      <xdr:colOff>95250</xdr:colOff>
      <xdr:row>62</xdr:row>
      <xdr:rowOff>31547</xdr:rowOff>
    </xdr:to>
    <xdr:sp macro="" textlink="">
      <xdr:nvSpPr>
        <xdr:cNvPr id="337" name="楕円 336"/>
        <xdr:cNvSpPr/>
      </xdr:nvSpPr>
      <xdr:spPr>
        <a:xfrm>
          <a:off x="16967200" y="10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73474</xdr:rowOff>
    </xdr:from>
    <xdr:ext cx="762000" cy="259045"/>
    <xdr:sp macro="" textlink="">
      <xdr:nvSpPr>
        <xdr:cNvPr id="338" name="定員管理の状況該当値テキスト"/>
        <xdr:cNvSpPr txBox="1"/>
      </xdr:nvSpPr>
      <xdr:spPr>
        <a:xfrm>
          <a:off x="17106900" y="1053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99949</xdr:rowOff>
    </xdr:from>
    <xdr:to>
      <xdr:col>77</xdr:col>
      <xdr:colOff>95250</xdr:colOff>
      <xdr:row>62</xdr:row>
      <xdr:rowOff>30099</xdr:rowOff>
    </xdr:to>
    <xdr:sp macro="" textlink="">
      <xdr:nvSpPr>
        <xdr:cNvPr id="339" name="楕円 338"/>
        <xdr:cNvSpPr/>
      </xdr:nvSpPr>
      <xdr:spPr>
        <a:xfrm>
          <a:off x="16129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14876</xdr:rowOff>
    </xdr:from>
    <xdr:ext cx="736600" cy="259045"/>
    <xdr:sp macro="" textlink="">
      <xdr:nvSpPr>
        <xdr:cNvPr id="340" name="テキスト ボックス 339"/>
        <xdr:cNvSpPr txBox="1"/>
      </xdr:nvSpPr>
      <xdr:spPr>
        <a:xfrm>
          <a:off x="15798800" y="1064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100914</xdr:rowOff>
    </xdr:from>
    <xdr:to>
      <xdr:col>73</xdr:col>
      <xdr:colOff>44450</xdr:colOff>
      <xdr:row>62</xdr:row>
      <xdr:rowOff>31064</xdr:rowOff>
    </xdr:to>
    <xdr:sp macro="" textlink="">
      <xdr:nvSpPr>
        <xdr:cNvPr id="341" name="楕円 340"/>
        <xdr:cNvSpPr/>
      </xdr:nvSpPr>
      <xdr:spPr>
        <a:xfrm>
          <a:off x="15240000" y="105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15841</xdr:rowOff>
    </xdr:from>
    <xdr:ext cx="762000" cy="259045"/>
    <xdr:sp macro="" textlink="">
      <xdr:nvSpPr>
        <xdr:cNvPr id="342" name="テキスト ボックス 341"/>
        <xdr:cNvSpPr txBox="1"/>
      </xdr:nvSpPr>
      <xdr:spPr>
        <a:xfrm>
          <a:off x="14909800" y="106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75819</xdr:rowOff>
    </xdr:from>
    <xdr:to>
      <xdr:col>68</xdr:col>
      <xdr:colOff>203200</xdr:colOff>
      <xdr:row>62</xdr:row>
      <xdr:rowOff>5969</xdr:rowOff>
    </xdr:to>
    <xdr:sp macro="" textlink="">
      <xdr:nvSpPr>
        <xdr:cNvPr id="343" name="楕円 342"/>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16146</xdr:rowOff>
    </xdr:from>
    <xdr:ext cx="762000" cy="259045"/>
    <xdr:sp macro="" textlink="">
      <xdr:nvSpPr>
        <xdr:cNvPr id="344" name="テキスト ボックス 343"/>
        <xdr:cNvSpPr txBox="1"/>
      </xdr:nvSpPr>
      <xdr:spPr>
        <a:xfrm>
          <a:off x="14020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94641</xdr:rowOff>
    </xdr:from>
    <xdr:to>
      <xdr:col>64</xdr:col>
      <xdr:colOff>152400</xdr:colOff>
      <xdr:row>62</xdr:row>
      <xdr:rowOff>24791</xdr:rowOff>
    </xdr:to>
    <xdr:sp macro="" textlink="">
      <xdr:nvSpPr>
        <xdr:cNvPr id="345" name="楕円 344"/>
        <xdr:cNvSpPr/>
      </xdr:nvSpPr>
      <xdr:spPr>
        <a:xfrm>
          <a:off x="13462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34968</xdr:rowOff>
    </xdr:from>
    <xdr:ext cx="762000" cy="259045"/>
    <xdr:sp macro="" textlink="">
      <xdr:nvSpPr>
        <xdr:cNvPr id="346" name="テキスト ボックス 345"/>
        <xdr:cNvSpPr txBox="1"/>
      </xdr:nvSpPr>
      <xdr:spPr>
        <a:xfrm>
          <a:off x="13131800" y="103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急速なインフラ整備のため、多額の町債発行時期（平成７年から１２年）が集中し、その公債費償還額のピークが平成１６年度となった。これが要因で実質公債費率の高い時期が続いていたが、年々減少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今後も普通建設事業費の年次平準化や新規発行を抑制するなど将来負担を見据えた財政健全化に努める。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109982</xdr:rowOff>
    </xdr:to>
    <xdr:cxnSp macro="">
      <xdr:nvCxnSpPr>
        <xdr:cNvPr id="378" name="直線コネクタ 377"/>
        <xdr:cNvCxnSpPr/>
      </xdr:nvCxnSpPr>
      <xdr:spPr>
        <a:xfrm flipV="1">
          <a:off x="16179800" y="71297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138938</xdr:rowOff>
    </xdr:to>
    <xdr:cxnSp macro="">
      <xdr:nvCxnSpPr>
        <xdr:cNvPr id="381" name="直線コネクタ 380"/>
        <xdr:cNvCxnSpPr/>
      </xdr:nvCxnSpPr>
      <xdr:spPr>
        <a:xfrm flipV="1">
          <a:off x="15290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25400</xdr:rowOff>
    </xdr:to>
    <xdr:cxnSp macro="">
      <xdr:nvCxnSpPr>
        <xdr:cNvPr id="384" name="直線コネクタ 383"/>
        <xdr:cNvCxnSpPr/>
      </xdr:nvCxnSpPr>
      <xdr:spPr>
        <a:xfrm flipV="1">
          <a:off x="14401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54356</xdr:rowOff>
    </xdr:to>
    <xdr:cxnSp macro="">
      <xdr:nvCxnSpPr>
        <xdr:cNvPr id="387" name="直線コネクタ 386"/>
        <xdr:cNvCxnSpPr/>
      </xdr:nvCxnSpPr>
      <xdr:spPr>
        <a:xfrm flipV="1">
          <a:off x="13512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8" name="フローチャート: 判断 387"/>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9" name="テキスト ボックス 388"/>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0" name="フローチャート: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7" name="楕円 396"/>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8"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1" name="楕円 400"/>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2" name="テキスト ボックス 401"/>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3" name="楕円 40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4" name="テキスト ボックス 40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5" name="楕円 404"/>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115333</xdr:rowOff>
    </xdr:from>
    <xdr:ext cx="762000" cy="259045"/>
    <xdr:sp macro="" textlink="">
      <xdr:nvSpPr>
        <xdr:cNvPr id="406" name="テキスト ボックス 40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地方債残高の減少や土地開発公社に対する債務保証が解消されたことにより、将来負担比率</a:t>
          </a:r>
          <a:r>
            <a:rPr kumimoji="1" lang="ja-JP" altLang="en-US" sz="1100">
              <a:solidFill>
                <a:schemeClr val="dk1"/>
              </a:solidFill>
              <a:effectLst/>
              <a:latin typeface="+mn-lt"/>
              <a:ea typeface="+mn-ea"/>
              <a:cs typeface="+mn-cs"/>
            </a:rPr>
            <a:t>は年々</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今後も地方債残高の抑制に努め財政の健全化を図る。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38735</xdr:rowOff>
    </xdr:from>
    <xdr:to>
      <xdr:col>81</xdr:col>
      <xdr:colOff>44450</xdr:colOff>
      <xdr:row>14</xdr:row>
      <xdr:rowOff>80560</xdr:rowOff>
    </xdr:to>
    <xdr:cxnSp macro="">
      <xdr:nvCxnSpPr>
        <xdr:cNvPr id="440" name="直線コネクタ 439"/>
        <xdr:cNvCxnSpPr/>
      </xdr:nvCxnSpPr>
      <xdr:spPr>
        <a:xfrm flipV="1">
          <a:off x="16179800" y="2439035"/>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80560</xdr:rowOff>
    </xdr:from>
    <xdr:to>
      <xdr:col>77</xdr:col>
      <xdr:colOff>44450</xdr:colOff>
      <xdr:row>14</xdr:row>
      <xdr:rowOff>142494</xdr:rowOff>
    </xdr:to>
    <xdr:cxnSp macro="">
      <xdr:nvCxnSpPr>
        <xdr:cNvPr id="443" name="直線コネクタ 442"/>
        <xdr:cNvCxnSpPr/>
      </xdr:nvCxnSpPr>
      <xdr:spPr>
        <a:xfrm flipV="1">
          <a:off x="15290800" y="2480860"/>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142494</xdr:rowOff>
    </xdr:from>
    <xdr:to>
      <xdr:col>72</xdr:col>
      <xdr:colOff>203200</xdr:colOff>
      <xdr:row>15</xdr:row>
      <xdr:rowOff>97324</xdr:rowOff>
    </xdr:to>
    <xdr:cxnSp macro="">
      <xdr:nvCxnSpPr>
        <xdr:cNvPr id="446" name="直線コネクタ 445"/>
        <xdr:cNvCxnSpPr/>
      </xdr:nvCxnSpPr>
      <xdr:spPr>
        <a:xfrm flipV="1">
          <a:off x="14401800" y="2542794"/>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97324</xdr:rowOff>
    </xdr:from>
    <xdr:to>
      <xdr:col>68</xdr:col>
      <xdr:colOff>152400</xdr:colOff>
      <xdr:row>15</xdr:row>
      <xdr:rowOff>148802</xdr:rowOff>
    </xdr:to>
    <xdr:cxnSp macro="">
      <xdr:nvCxnSpPr>
        <xdr:cNvPr id="449" name="直線コネクタ 448"/>
        <xdr:cNvCxnSpPr/>
      </xdr:nvCxnSpPr>
      <xdr:spPr>
        <a:xfrm flipV="1">
          <a:off x="13512800" y="2669074"/>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0" name="フローチャート: 判断 449"/>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1" name="テキスト ボックス 450"/>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2" name="フローチャート: 判断 451"/>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3" name="テキスト ボックス 452"/>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159385</xdr:rowOff>
    </xdr:from>
    <xdr:to>
      <xdr:col>81</xdr:col>
      <xdr:colOff>95250</xdr:colOff>
      <xdr:row>14</xdr:row>
      <xdr:rowOff>89535</xdr:rowOff>
    </xdr:to>
    <xdr:sp macro="" textlink="">
      <xdr:nvSpPr>
        <xdr:cNvPr id="459" name="楕円 458"/>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131462</xdr:rowOff>
    </xdr:from>
    <xdr:ext cx="762000" cy="259045"/>
    <xdr:sp macro="" textlink="">
      <xdr:nvSpPr>
        <xdr:cNvPr id="460" name="将来負担の状況該当値テキスト"/>
        <xdr:cNvSpPr txBox="1"/>
      </xdr:nvSpPr>
      <xdr:spPr>
        <a:xfrm>
          <a:off x="17106900" y="236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29760</xdr:rowOff>
    </xdr:from>
    <xdr:to>
      <xdr:col>77</xdr:col>
      <xdr:colOff>95250</xdr:colOff>
      <xdr:row>14</xdr:row>
      <xdr:rowOff>131360</xdr:rowOff>
    </xdr:to>
    <xdr:sp macro="" textlink="">
      <xdr:nvSpPr>
        <xdr:cNvPr id="461" name="楕円 460"/>
        <xdr:cNvSpPr/>
      </xdr:nvSpPr>
      <xdr:spPr>
        <a:xfrm>
          <a:off x="16129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116137</xdr:rowOff>
    </xdr:from>
    <xdr:ext cx="736600" cy="259045"/>
    <xdr:sp macro="" textlink="">
      <xdr:nvSpPr>
        <xdr:cNvPr id="462" name="テキスト ボックス 461"/>
        <xdr:cNvSpPr txBox="1"/>
      </xdr:nvSpPr>
      <xdr:spPr>
        <a:xfrm>
          <a:off x="15798800" y="2516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3" name="楕円 462"/>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64" name="テキスト ボックス 463"/>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46524</xdr:rowOff>
    </xdr:from>
    <xdr:to>
      <xdr:col>68</xdr:col>
      <xdr:colOff>203200</xdr:colOff>
      <xdr:row>15</xdr:row>
      <xdr:rowOff>148124</xdr:rowOff>
    </xdr:to>
    <xdr:sp macro="" textlink="">
      <xdr:nvSpPr>
        <xdr:cNvPr id="465" name="楕円 464"/>
        <xdr:cNvSpPr/>
      </xdr:nvSpPr>
      <xdr:spPr>
        <a:xfrm>
          <a:off x="14351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132901</xdr:rowOff>
    </xdr:from>
    <xdr:ext cx="762000" cy="259045"/>
    <xdr:sp macro="" textlink="">
      <xdr:nvSpPr>
        <xdr:cNvPr id="466" name="テキスト ボックス 465"/>
        <xdr:cNvSpPr txBox="1"/>
      </xdr:nvSpPr>
      <xdr:spPr>
        <a:xfrm>
          <a:off x="14020800" y="27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98002</xdr:rowOff>
    </xdr:from>
    <xdr:to>
      <xdr:col>64</xdr:col>
      <xdr:colOff>152400</xdr:colOff>
      <xdr:row>16</xdr:row>
      <xdr:rowOff>28152</xdr:rowOff>
    </xdr:to>
    <xdr:sp macro="" textlink="">
      <xdr:nvSpPr>
        <xdr:cNvPr id="467" name="楕円 466"/>
        <xdr:cNvSpPr/>
      </xdr:nvSpPr>
      <xdr:spPr>
        <a:xfrm>
          <a:off x="13462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12929</xdr:rowOff>
    </xdr:from>
    <xdr:ext cx="762000" cy="259045"/>
    <xdr:sp macro="" textlink="">
      <xdr:nvSpPr>
        <xdr:cNvPr id="468" name="テキスト ボックス 467"/>
        <xdr:cNvSpPr txBox="1"/>
      </xdr:nvSpPr>
      <xdr:spPr>
        <a:xfrm>
          <a:off x="13131800" y="275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10,380
10,345
68.50
6,792,378
6,619,251
169,996
3,269,036
5,242,869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類似団体平均と比較すると人件費に係る経常収支比率は高くなっており、人口一人当たりの決算額比較でも平均を上回っている。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引き続き適正な定員管理に努め、人件費の抑制に努めていく。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21844</xdr:rowOff>
    </xdr:to>
    <xdr:cxnSp macro="">
      <xdr:nvCxnSpPr>
        <xdr:cNvPr id="64" name="直線コネクタ 63"/>
        <xdr:cNvCxnSpPr/>
      </xdr:nvCxnSpPr>
      <xdr:spPr>
        <a:xfrm>
          <a:off x="3987800" y="6527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12700</xdr:rowOff>
    </xdr:to>
    <xdr:cxnSp macro="">
      <xdr:nvCxnSpPr>
        <xdr:cNvPr id="67" name="直線コネクタ 66"/>
        <xdr:cNvCxnSpPr/>
      </xdr:nvCxnSpPr>
      <xdr:spPr>
        <a:xfrm>
          <a:off x="3098800" y="6495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44704</xdr:rowOff>
    </xdr:to>
    <xdr:cxnSp macro="">
      <xdr:nvCxnSpPr>
        <xdr:cNvPr id="70" name="直線コネクタ 69"/>
        <xdr:cNvCxnSpPr/>
      </xdr:nvCxnSpPr>
      <xdr:spPr>
        <a:xfrm flipV="1">
          <a:off x="2209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44704</xdr:rowOff>
    </xdr:to>
    <xdr:cxnSp macro="">
      <xdr:nvCxnSpPr>
        <xdr:cNvPr id="73" name="直線コネクタ 72"/>
        <xdr:cNvCxnSpPr/>
      </xdr:nvCxnSpPr>
      <xdr:spPr>
        <a:xfrm>
          <a:off x="1320800" y="6500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経常収支比率は、類似団体平均を下回っている。今後も委託管理、運営コストの縮減に努めていく。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165100</xdr:rowOff>
    </xdr:from>
    <xdr:to>
      <xdr:col>82</xdr:col>
      <xdr:colOff>107950</xdr:colOff>
      <xdr:row>16</xdr:row>
      <xdr:rowOff>69850</xdr:rowOff>
    </xdr:to>
    <xdr:cxnSp macro="">
      <xdr:nvCxnSpPr>
        <xdr:cNvPr id="129" name="直線コネクタ 128"/>
        <xdr:cNvCxnSpPr/>
      </xdr:nvCxnSpPr>
      <xdr:spPr>
        <a:xfrm>
          <a:off x="15671800" y="2736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165100</xdr:rowOff>
    </xdr:from>
    <xdr:to>
      <xdr:col>78</xdr:col>
      <xdr:colOff>69850</xdr:colOff>
      <xdr:row>16</xdr:row>
      <xdr:rowOff>31750</xdr:rowOff>
    </xdr:to>
    <xdr:cxnSp macro="">
      <xdr:nvCxnSpPr>
        <xdr:cNvPr id="132" name="直線コネクタ 131"/>
        <xdr:cNvCxnSpPr/>
      </xdr:nvCxnSpPr>
      <xdr:spPr>
        <a:xfrm flipV="1">
          <a:off x="14782800" y="273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31750</xdr:rowOff>
    </xdr:to>
    <xdr:cxnSp macro="">
      <xdr:nvCxnSpPr>
        <xdr:cNvPr id="135" name="直線コネクタ 134"/>
        <xdr:cNvCxnSpPr/>
      </xdr:nvCxnSpPr>
      <xdr:spPr>
        <a:xfrm>
          <a:off x="13893800" y="2774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31750</xdr:rowOff>
    </xdr:to>
    <xdr:cxnSp macro="">
      <xdr:nvCxnSpPr>
        <xdr:cNvPr id="138" name="直線コネクタ 137"/>
        <xdr:cNvCxnSpPr/>
      </xdr:nvCxnSpPr>
      <xdr:spPr>
        <a:xfrm>
          <a:off x="13004800" y="271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8" name="楕円 147"/>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35577</xdr:rowOff>
    </xdr:from>
    <xdr:ext cx="762000" cy="259045"/>
    <xdr:sp macro="" textlink="">
      <xdr:nvSpPr>
        <xdr:cNvPr id="149" name="物件費該当値テキスト"/>
        <xdr:cNvSpPr txBox="1"/>
      </xdr:nvSpPr>
      <xdr:spPr>
        <a:xfrm>
          <a:off x="165989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50" name="楕円 149"/>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51" name="テキスト ボックス 150"/>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152400</xdr:rowOff>
    </xdr:from>
    <xdr:to>
      <xdr:col>74</xdr:col>
      <xdr:colOff>31750</xdr:colOff>
      <xdr:row>16</xdr:row>
      <xdr:rowOff>82550</xdr:rowOff>
    </xdr:to>
    <xdr:sp macro="" textlink="">
      <xdr:nvSpPr>
        <xdr:cNvPr id="152" name="楕円 151"/>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53" name="テキスト ボックス 152"/>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152400</xdr:rowOff>
    </xdr:from>
    <xdr:to>
      <xdr:col>69</xdr:col>
      <xdr:colOff>142875</xdr:colOff>
      <xdr:row>16</xdr:row>
      <xdr:rowOff>82550</xdr:rowOff>
    </xdr:to>
    <xdr:sp macro="" textlink="">
      <xdr:nvSpPr>
        <xdr:cNvPr id="154" name="楕円 153"/>
        <xdr:cNvSpPr/>
      </xdr:nvSpPr>
      <xdr:spPr>
        <a:xfrm>
          <a:off x="13843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92727</xdr:rowOff>
    </xdr:from>
    <xdr:ext cx="762000" cy="259045"/>
    <xdr:sp macro="" textlink="">
      <xdr:nvSpPr>
        <xdr:cNvPr id="155" name="テキスト ボックス 154"/>
        <xdr:cNvSpPr txBox="1"/>
      </xdr:nvSpPr>
      <xdr:spPr>
        <a:xfrm>
          <a:off x="13512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類似団体平均と比較すると経常収支比率、</a:t>
          </a:r>
          <a:r>
            <a:rPr kumimoji="1" lang="ja-JP" altLang="en-US"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当たり</a:t>
          </a:r>
          <a:r>
            <a:rPr kumimoji="1" lang="ja-JP" altLang="ja-JP" sz="1100">
              <a:solidFill>
                <a:schemeClr val="dk1"/>
              </a:solidFill>
              <a:effectLst/>
              <a:latin typeface="+mn-lt"/>
              <a:ea typeface="+mn-ea"/>
              <a:cs typeface="+mn-cs"/>
            </a:rPr>
            <a:t>の決算額比較とも高い状態にある</a:t>
          </a:r>
          <a:r>
            <a:rPr kumimoji="1" lang="ja-JP" altLang="en-US" sz="1100">
              <a:solidFill>
                <a:schemeClr val="dk1"/>
              </a:solidFill>
              <a:effectLst/>
              <a:latin typeface="+mn-lt"/>
              <a:ea typeface="+mn-ea"/>
              <a:cs typeface="+mn-cs"/>
            </a:rPr>
            <a:t>が、全国市町村平均では低い状態である。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人口の増加に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各種医療費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障がい者に対する扶助費や他の団体と比べ年少人口の割合が高いことから、子ども子育て支援新制度にかかる費用が増加傾向にある。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12700</xdr:rowOff>
    </xdr:to>
    <xdr:cxnSp macro="">
      <xdr:nvCxnSpPr>
        <xdr:cNvPr id="192" name="直線コネクタ 191"/>
        <xdr:cNvCxnSpPr/>
      </xdr:nvCxnSpPr>
      <xdr:spPr>
        <a:xfrm flipV="1">
          <a:off x="3987800" y="99404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12700</xdr:rowOff>
    </xdr:to>
    <xdr:cxnSp macro="">
      <xdr:nvCxnSpPr>
        <xdr:cNvPr id="195" name="直線コネクタ 194"/>
        <xdr:cNvCxnSpPr/>
      </xdr:nvCxnSpPr>
      <xdr:spPr>
        <a:xfrm>
          <a:off x="3098800" y="97445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143328</xdr:rowOff>
    </xdr:to>
    <xdr:cxnSp macro="">
      <xdr:nvCxnSpPr>
        <xdr:cNvPr id="198" name="直線コネクタ 197"/>
        <xdr:cNvCxnSpPr/>
      </xdr:nvCxnSpPr>
      <xdr:spPr>
        <a:xfrm>
          <a:off x="2209800" y="95975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167822</xdr:rowOff>
    </xdr:to>
    <xdr:cxnSp macro="">
      <xdr:nvCxnSpPr>
        <xdr:cNvPr id="201" name="直線コネクタ 200"/>
        <xdr:cNvCxnSpPr/>
      </xdr:nvCxnSpPr>
      <xdr:spPr>
        <a:xfrm>
          <a:off x="1320800" y="948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2" name="フローチャート: 判断 201"/>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3" name="テキスト ボックス 20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3" name="楕円 212"/>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4" name="テキスト ボックス 213"/>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5" name="楕円 214"/>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6" name="テキスト ボックス 21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8" name="テキスト ボックス 217"/>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20" name="テキスト ボックス 219"/>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経常収支比率、決算額ともに類似団体平均を下回っている。</a:t>
          </a:r>
          <a:r>
            <a:rPr kumimoji="1" lang="ja-JP" altLang="en-US" sz="1100">
              <a:solidFill>
                <a:schemeClr val="dk1"/>
              </a:solidFill>
              <a:effectLst/>
              <a:latin typeface="+mn-lt"/>
              <a:ea typeface="+mn-ea"/>
              <a:cs typeface="+mn-cs"/>
            </a:rPr>
            <a:t>医療</a:t>
          </a:r>
          <a:r>
            <a:rPr kumimoji="1" lang="ja-JP" altLang="ja-JP" sz="1100">
              <a:solidFill>
                <a:schemeClr val="dk1"/>
              </a:solidFill>
              <a:effectLst/>
              <a:latin typeface="+mn-lt"/>
              <a:ea typeface="+mn-ea"/>
              <a:cs typeface="+mn-cs"/>
            </a:rPr>
            <a:t>保険業務を広域連合（負担金）で行っていることが主な要因となっている。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165862</xdr:rowOff>
    </xdr:from>
    <xdr:to>
      <xdr:col>82</xdr:col>
      <xdr:colOff>107950</xdr:colOff>
      <xdr:row>54</xdr:row>
      <xdr:rowOff>35560</xdr:rowOff>
    </xdr:to>
    <xdr:cxnSp macro="">
      <xdr:nvCxnSpPr>
        <xdr:cNvPr id="250" name="直線コネクタ 249"/>
        <xdr:cNvCxnSpPr/>
      </xdr:nvCxnSpPr>
      <xdr:spPr>
        <a:xfrm>
          <a:off x="15671800" y="92527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165862</xdr:rowOff>
    </xdr:from>
    <xdr:to>
      <xdr:col>78</xdr:col>
      <xdr:colOff>69850</xdr:colOff>
      <xdr:row>53</xdr:row>
      <xdr:rowOff>165862</xdr:rowOff>
    </xdr:to>
    <xdr:cxnSp macro="">
      <xdr:nvCxnSpPr>
        <xdr:cNvPr id="253" name="直線コネクタ 252"/>
        <xdr:cNvCxnSpPr/>
      </xdr:nvCxnSpPr>
      <xdr:spPr>
        <a:xfrm>
          <a:off x="14782800" y="9252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133858</xdr:rowOff>
    </xdr:from>
    <xdr:to>
      <xdr:col>73</xdr:col>
      <xdr:colOff>180975</xdr:colOff>
      <xdr:row>53</xdr:row>
      <xdr:rowOff>165862</xdr:rowOff>
    </xdr:to>
    <xdr:cxnSp macro="">
      <xdr:nvCxnSpPr>
        <xdr:cNvPr id="256" name="直線コネクタ 255"/>
        <xdr:cNvCxnSpPr/>
      </xdr:nvCxnSpPr>
      <xdr:spPr>
        <a:xfrm>
          <a:off x="13893800" y="92207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133858</xdr:rowOff>
    </xdr:from>
    <xdr:to>
      <xdr:col>69</xdr:col>
      <xdr:colOff>92075</xdr:colOff>
      <xdr:row>53</xdr:row>
      <xdr:rowOff>170434</xdr:rowOff>
    </xdr:to>
    <xdr:cxnSp macro="">
      <xdr:nvCxnSpPr>
        <xdr:cNvPr id="259" name="直線コネクタ 258"/>
        <xdr:cNvCxnSpPr/>
      </xdr:nvCxnSpPr>
      <xdr:spPr>
        <a:xfrm flipV="1">
          <a:off x="13004800" y="92207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0" name="フローチャート: 判断 25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1" name="テキスト ボックス 26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2" name="フローチャート: 判断 26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63" name="テキスト ボックス 26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9" name="楕円 268"/>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70"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115062</xdr:rowOff>
    </xdr:from>
    <xdr:to>
      <xdr:col>78</xdr:col>
      <xdr:colOff>120650</xdr:colOff>
      <xdr:row>54</xdr:row>
      <xdr:rowOff>45212</xdr:rowOff>
    </xdr:to>
    <xdr:sp macro="" textlink="">
      <xdr:nvSpPr>
        <xdr:cNvPr id="271" name="楕円 270"/>
        <xdr:cNvSpPr/>
      </xdr:nvSpPr>
      <xdr:spPr>
        <a:xfrm>
          <a:off x="15621000" y="92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55389</xdr:rowOff>
    </xdr:from>
    <xdr:ext cx="736600" cy="259045"/>
    <xdr:sp macro="" textlink="">
      <xdr:nvSpPr>
        <xdr:cNvPr id="272" name="テキスト ボックス 271"/>
        <xdr:cNvSpPr txBox="1"/>
      </xdr:nvSpPr>
      <xdr:spPr>
        <a:xfrm>
          <a:off x="15290800" y="897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115062</xdr:rowOff>
    </xdr:from>
    <xdr:to>
      <xdr:col>74</xdr:col>
      <xdr:colOff>31750</xdr:colOff>
      <xdr:row>54</xdr:row>
      <xdr:rowOff>45212</xdr:rowOff>
    </xdr:to>
    <xdr:sp macro="" textlink="">
      <xdr:nvSpPr>
        <xdr:cNvPr id="273" name="楕円 272"/>
        <xdr:cNvSpPr/>
      </xdr:nvSpPr>
      <xdr:spPr>
        <a:xfrm>
          <a:off x="14732000" y="92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55389</xdr:rowOff>
    </xdr:from>
    <xdr:ext cx="762000" cy="259045"/>
    <xdr:sp macro="" textlink="">
      <xdr:nvSpPr>
        <xdr:cNvPr id="274" name="テキスト ボックス 273"/>
        <xdr:cNvSpPr txBox="1"/>
      </xdr:nvSpPr>
      <xdr:spPr>
        <a:xfrm>
          <a:off x="14401800" y="897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83058</xdr:rowOff>
    </xdr:from>
    <xdr:to>
      <xdr:col>69</xdr:col>
      <xdr:colOff>142875</xdr:colOff>
      <xdr:row>54</xdr:row>
      <xdr:rowOff>13208</xdr:rowOff>
    </xdr:to>
    <xdr:sp macro="" textlink="">
      <xdr:nvSpPr>
        <xdr:cNvPr id="275" name="楕円 274"/>
        <xdr:cNvSpPr/>
      </xdr:nvSpPr>
      <xdr:spPr>
        <a:xfrm>
          <a:off x="13843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23385</xdr:rowOff>
    </xdr:from>
    <xdr:ext cx="762000" cy="259045"/>
    <xdr:sp macro="" textlink="">
      <xdr:nvSpPr>
        <xdr:cNvPr id="276" name="テキスト ボックス 275"/>
        <xdr:cNvSpPr txBox="1"/>
      </xdr:nvSpPr>
      <xdr:spPr>
        <a:xfrm>
          <a:off x="13512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119634</xdr:rowOff>
    </xdr:from>
    <xdr:to>
      <xdr:col>65</xdr:col>
      <xdr:colOff>53975</xdr:colOff>
      <xdr:row>54</xdr:row>
      <xdr:rowOff>49784</xdr:rowOff>
    </xdr:to>
    <xdr:sp macro="" textlink="">
      <xdr:nvSpPr>
        <xdr:cNvPr id="277" name="楕円 276"/>
        <xdr:cNvSpPr/>
      </xdr:nvSpPr>
      <xdr:spPr>
        <a:xfrm>
          <a:off x="12954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59961</xdr:rowOff>
    </xdr:from>
    <xdr:ext cx="762000" cy="259045"/>
    <xdr:sp macro="" textlink="">
      <xdr:nvSpPr>
        <xdr:cNvPr id="278" name="テキスト ボックス 277"/>
        <xdr:cNvSpPr txBox="1"/>
      </xdr:nvSpPr>
      <xdr:spPr>
        <a:xfrm>
          <a:off x="12623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サービス水準を確保しながら事務の効率化、コスト削減を図るため、隣接する３町で一部事務組合を構成し、消防・清掃・葬斎業務を行っているほか、同様に３町で構成する広域連合で介護保険・国民健康保険・後期高齢者医療といった医療保険業務を行っており、その負担金が補助費等の比率を高めている主な要因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42418</xdr:rowOff>
    </xdr:from>
    <xdr:to>
      <xdr:col>82</xdr:col>
      <xdr:colOff>107950</xdr:colOff>
      <xdr:row>39</xdr:row>
      <xdr:rowOff>46990</xdr:rowOff>
    </xdr:to>
    <xdr:cxnSp macro="">
      <xdr:nvCxnSpPr>
        <xdr:cNvPr id="308" name="直線コネクタ 307"/>
        <xdr:cNvCxnSpPr/>
      </xdr:nvCxnSpPr>
      <xdr:spPr>
        <a:xfrm>
          <a:off x="15671800" y="67289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42418</xdr:rowOff>
    </xdr:from>
    <xdr:to>
      <xdr:col>78</xdr:col>
      <xdr:colOff>69850</xdr:colOff>
      <xdr:row>39</xdr:row>
      <xdr:rowOff>56134</xdr:rowOff>
    </xdr:to>
    <xdr:cxnSp macro="">
      <xdr:nvCxnSpPr>
        <xdr:cNvPr id="311" name="直線コネクタ 310"/>
        <xdr:cNvCxnSpPr/>
      </xdr:nvCxnSpPr>
      <xdr:spPr>
        <a:xfrm flipV="1">
          <a:off x="14782800" y="67289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56134</xdr:rowOff>
    </xdr:from>
    <xdr:to>
      <xdr:col>73</xdr:col>
      <xdr:colOff>180975</xdr:colOff>
      <xdr:row>39</xdr:row>
      <xdr:rowOff>65278</xdr:rowOff>
    </xdr:to>
    <xdr:cxnSp macro="">
      <xdr:nvCxnSpPr>
        <xdr:cNvPr id="314" name="直線コネクタ 313"/>
        <xdr:cNvCxnSpPr/>
      </xdr:nvCxnSpPr>
      <xdr:spPr>
        <a:xfrm flipV="1">
          <a:off x="13893800" y="6742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37846</xdr:rowOff>
    </xdr:from>
    <xdr:to>
      <xdr:col>69</xdr:col>
      <xdr:colOff>92075</xdr:colOff>
      <xdr:row>39</xdr:row>
      <xdr:rowOff>65278</xdr:rowOff>
    </xdr:to>
    <xdr:cxnSp macro="">
      <xdr:nvCxnSpPr>
        <xdr:cNvPr id="317" name="直線コネクタ 316"/>
        <xdr:cNvCxnSpPr/>
      </xdr:nvCxnSpPr>
      <xdr:spPr>
        <a:xfrm>
          <a:off x="13004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8" name="フローチャート: 判断 31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9" name="テキスト ボックス 318"/>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0" name="フローチャート: 判断 31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21" name="テキスト ボックス 320"/>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7" name="楕円 326"/>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8"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163068</xdr:rowOff>
    </xdr:from>
    <xdr:to>
      <xdr:col>78</xdr:col>
      <xdr:colOff>120650</xdr:colOff>
      <xdr:row>39</xdr:row>
      <xdr:rowOff>93218</xdr:rowOff>
    </xdr:to>
    <xdr:sp macro="" textlink="">
      <xdr:nvSpPr>
        <xdr:cNvPr id="329" name="楕円 328"/>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77995</xdr:rowOff>
    </xdr:from>
    <xdr:ext cx="736600" cy="259045"/>
    <xdr:sp macro="" textlink="">
      <xdr:nvSpPr>
        <xdr:cNvPr id="330" name="テキスト ボックス 329"/>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5334</xdr:rowOff>
    </xdr:from>
    <xdr:to>
      <xdr:col>74</xdr:col>
      <xdr:colOff>31750</xdr:colOff>
      <xdr:row>39</xdr:row>
      <xdr:rowOff>106934</xdr:rowOff>
    </xdr:to>
    <xdr:sp macro="" textlink="">
      <xdr:nvSpPr>
        <xdr:cNvPr id="331" name="楕円 330"/>
        <xdr:cNvSpPr/>
      </xdr:nvSpPr>
      <xdr:spPr>
        <a:xfrm>
          <a:off x="14732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91711</xdr:rowOff>
    </xdr:from>
    <xdr:ext cx="762000" cy="259045"/>
    <xdr:sp macro="" textlink="">
      <xdr:nvSpPr>
        <xdr:cNvPr id="332" name="テキスト ボックス 331"/>
        <xdr:cNvSpPr txBox="1"/>
      </xdr:nvSpPr>
      <xdr:spPr>
        <a:xfrm>
          <a:off x="14401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3" name="楕円 332"/>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4" name="テキスト ボックス 333"/>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158496</xdr:rowOff>
    </xdr:from>
    <xdr:to>
      <xdr:col>65</xdr:col>
      <xdr:colOff>53975</xdr:colOff>
      <xdr:row>39</xdr:row>
      <xdr:rowOff>88646</xdr:rowOff>
    </xdr:to>
    <xdr:sp macro="" textlink="">
      <xdr:nvSpPr>
        <xdr:cNvPr id="335" name="楕円 334"/>
        <xdr:cNvSpPr/>
      </xdr:nvSpPr>
      <xdr:spPr>
        <a:xfrm>
          <a:off x="12954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73423</xdr:rowOff>
    </xdr:from>
    <xdr:ext cx="762000" cy="259045"/>
    <xdr:sp macro="" textlink="">
      <xdr:nvSpPr>
        <xdr:cNvPr id="336" name="テキスト ボックス 335"/>
        <xdr:cNvSpPr txBox="1"/>
      </xdr:nvSpPr>
      <xdr:spPr>
        <a:xfrm>
          <a:off x="12623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生活基盤整備のため、大型ハード事業を実施し地方債残高が増加したが、その公債費償還額のピーク（平成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年度）経過後は繰上償還を実施したことにより、公債費元利償還額が年々減少している。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147574</xdr:rowOff>
    </xdr:to>
    <xdr:cxnSp macro="">
      <xdr:nvCxnSpPr>
        <xdr:cNvPr id="366" name="直線コネクタ 365"/>
        <xdr:cNvCxnSpPr/>
      </xdr:nvCxnSpPr>
      <xdr:spPr>
        <a:xfrm flipV="1">
          <a:off x="3987800" y="133263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156718</xdr:rowOff>
    </xdr:to>
    <xdr:cxnSp macro="">
      <xdr:nvCxnSpPr>
        <xdr:cNvPr id="369" name="直線コネクタ 368"/>
        <xdr:cNvCxnSpPr/>
      </xdr:nvCxnSpPr>
      <xdr:spPr>
        <a:xfrm flipV="1">
          <a:off x="3098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26415</xdr:rowOff>
    </xdr:to>
    <xdr:cxnSp macro="">
      <xdr:nvCxnSpPr>
        <xdr:cNvPr id="372" name="直線コネクタ 371"/>
        <xdr:cNvCxnSpPr/>
      </xdr:nvCxnSpPr>
      <xdr:spPr>
        <a:xfrm flipV="1">
          <a:off x="2209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49276</xdr:rowOff>
    </xdr:to>
    <xdr:cxnSp macro="">
      <xdr:nvCxnSpPr>
        <xdr:cNvPr id="375" name="直線コネクタ 374"/>
        <xdr:cNvCxnSpPr/>
      </xdr:nvCxnSpPr>
      <xdr:spPr>
        <a:xfrm flipV="1">
          <a:off x="1320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76" name="フローチャート: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8" name="フローチャート: 判断 37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9" name="テキスト ボックス 378"/>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5" name="楕円 384"/>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6"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7" name="楕円 386"/>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8" name="テキスト ボックス 387"/>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9" name="楕円 388"/>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90" name="テキスト ボックス 389"/>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1" name="楕円 390"/>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2" name="テキスト ボックス 39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3" name="楕円 392"/>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4" name="テキスト ボックス 393"/>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経常収支比率は類似団体平均を下回っているが年々上昇傾向にある。今後も</a:t>
          </a:r>
          <a:r>
            <a:rPr kumimoji="1" lang="ja-JP" altLang="en-US" sz="1100">
              <a:solidFill>
                <a:schemeClr val="dk1"/>
              </a:solidFill>
              <a:effectLst/>
              <a:latin typeface="+mn-lt"/>
              <a:ea typeface="+mn-ea"/>
              <a:cs typeface="+mn-cs"/>
            </a:rPr>
            <a:t>事務事業の見直しや一層の効率化を図り</a:t>
          </a:r>
          <a:r>
            <a:rPr kumimoji="1" lang="ja-JP" altLang="ja-JP" sz="1100">
              <a:solidFill>
                <a:schemeClr val="dk1"/>
              </a:solidFill>
              <a:effectLst/>
              <a:latin typeface="+mn-lt"/>
              <a:ea typeface="+mn-ea"/>
              <a:cs typeface="+mn-cs"/>
            </a:rPr>
            <a:t>経常経費の削減に努めていく。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1270</xdr:rowOff>
    </xdr:to>
    <xdr:cxnSp macro="">
      <xdr:nvCxnSpPr>
        <xdr:cNvPr id="425" name="直線コネクタ 424"/>
        <xdr:cNvCxnSpPr/>
      </xdr:nvCxnSpPr>
      <xdr:spPr>
        <a:xfrm>
          <a:off x="15671800" y="13116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85852</xdr:rowOff>
    </xdr:to>
    <xdr:cxnSp macro="">
      <xdr:nvCxnSpPr>
        <xdr:cNvPr id="428" name="直線コネクタ 427"/>
        <xdr:cNvCxnSpPr/>
      </xdr:nvCxnSpPr>
      <xdr:spPr>
        <a:xfrm>
          <a:off x="14782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26415</xdr:rowOff>
    </xdr:to>
    <xdr:cxnSp macro="">
      <xdr:nvCxnSpPr>
        <xdr:cNvPr id="431" name="直線コネクタ 430"/>
        <xdr:cNvCxnSpPr/>
      </xdr:nvCxnSpPr>
      <xdr:spPr>
        <a:xfrm>
          <a:off x="13893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26415</xdr:rowOff>
    </xdr:to>
    <xdr:cxnSp macro="">
      <xdr:nvCxnSpPr>
        <xdr:cNvPr id="434" name="直線コネクタ 433"/>
        <xdr:cNvCxnSpPr/>
      </xdr:nvCxnSpPr>
      <xdr:spPr>
        <a:xfrm>
          <a:off x="13004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37" name="フローチャート: 判断 43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38" name="テキスト ボックス 437"/>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4" name="楕円 44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5"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6" name="楕円 445"/>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7" name="テキスト ボックス 446"/>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8" name="楕円 447"/>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9" name="テキスト ボックス 448"/>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0" name="楕円 449"/>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1" name="テキスト ボックス 450"/>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2" name="楕円 451"/>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3" name="テキスト ボックス 452"/>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18286</xdr:rowOff>
    </xdr:from>
    <xdr:to>
      <xdr:col>29</xdr:col>
      <xdr:colOff>127000</xdr:colOff>
      <xdr:row>17</xdr:row>
      <xdr:rowOff>48491</xdr:rowOff>
    </xdr:to>
    <xdr:cxnSp macro="">
      <xdr:nvCxnSpPr>
        <xdr:cNvPr id="50" name="直線コネクタ 49"/>
        <xdr:cNvCxnSpPr/>
      </xdr:nvCxnSpPr>
      <xdr:spPr bwMode="auto">
        <a:xfrm flipV="1">
          <a:off x="5003800" y="2980561"/>
          <a:ext cx="647700" cy="3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48491</xdr:rowOff>
    </xdr:from>
    <xdr:to>
      <xdr:col>26</xdr:col>
      <xdr:colOff>50800</xdr:colOff>
      <xdr:row>17</xdr:row>
      <xdr:rowOff>72776</xdr:rowOff>
    </xdr:to>
    <xdr:cxnSp macro="">
      <xdr:nvCxnSpPr>
        <xdr:cNvPr id="53" name="直線コネクタ 52"/>
        <xdr:cNvCxnSpPr/>
      </xdr:nvCxnSpPr>
      <xdr:spPr bwMode="auto">
        <a:xfrm flipV="1">
          <a:off x="4305300" y="3010766"/>
          <a:ext cx="698500" cy="2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62687</xdr:rowOff>
    </xdr:from>
    <xdr:to>
      <xdr:col>22</xdr:col>
      <xdr:colOff>114300</xdr:colOff>
      <xdr:row>17</xdr:row>
      <xdr:rowOff>72776</xdr:rowOff>
    </xdr:to>
    <xdr:cxnSp macro="">
      <xdr:nvCxnSpPr>
        <xdr:cNvPr id="56" name="直線コネクタ 55"/>
        <xdr:cNvCxnSpPr/>
      </xdr:nvCxnSpPr>
      <xdr:spPr bwMode="auto">
        <a:xfrm>
          <a:off x="3606800" y="3024962"/>
          <a:ext cx="698500" cy="1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62687</xdr:rowOff>
    </xdr:from>
    <xdr:to>
      <xdr:col>18</xdr:col>
      <xdr:colOff>177800</xdr:colOff>
      <xdr:row>17</xdr:row>
      <xdr:rowOff>77135</xdr:rowOff>
    </xdr:to>
    <xdr:cxnSp macro="">
      <xdr:nvCxnSpPr>
        <xdr:cNvPr id="59" name="直線コネクタ 58"/>
        <xdr:cNvCxnSpPr/>
      </xdr:nvCxnSpPr>
      <xdr:spPr bwMode="auto">
        <a:xfrm flipV="1">
          <a:off x="2908300" y="3024962"/>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138936</xdr:rowOff>
    </xdr:from>
    <xdr:to>
      <xdr:col>29</xdr:col>
      <xdr:colOff>177800</xdr:colOff>
      <xdr:row>17</xdr:row>
      <xdr:rowOff>69086</xdr:rowOff>
    </xdr:to>
    <xdr:sp macro="" textlink="">
      <xdr:nvSpPr>
        <xdr:cNvPr id="69" name="楕円 68"/>
        <xdr:cNvSpPr/>
      </xdr:nvSpPr>
      <xdr:spPr bwMode="auto">
        <a:xfrm>
          <a:off x="5600700" y="29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155463</xdr:rowOff>
    </xdr:from>
    <xdr:ext cx="762000" cy="259045"/>
    <xdr:sp macro="" textlink="">
      <xdr:nvSpPr>
        <xdr:cNvPr id="70" name="人口1人当たり決算額の推移該当値テキスト130"/>
        <xdr:cNvSpPr txBox="1"/>
      </xdr:nvSpPr>
      <xdr:spPr>
        <a:xfrm>
          <a:off x="5740400" y="27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169141</xdr:rowOff>
    </xdr:from>
    <xdr:to>
      <xdr:col>26</xdr:col>
      <xdr:colOff>101600</xdr:colOff>
      <xdr:row>17</xdr:row>
      <xdr:rowOff>99291</xdr:rowOff>
    </xdr:to>
    <xdr:sp macro="" textlink="">
      <xdr:nvSpPr>
        <xdr:cNvPr id="71" name="楕円 70"/>
        <xdr:cNvSpPr/>
      </xdr:nvSpPr>
      <xdr:spPr bwMode="auto">
        <a:xfrm>
          <a:off x="4953000" y="295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109468</xdr:rowOff>
    </xdr:from>
    <xdr:ext cx="736600" cy="259045"/>
    <xdr:sp macro="" textlink="">
      <xdr:nvSpPr>
        <xdr:cNvPr id="72" name="テキスト ボックス 71"/>
        <xdr:cNvSpPr txBox="1"/>
      </xdr:nvSpPr>
      <xdr:spPr>
        <a:xfrm>
          <a:off x="4622800" y="272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21976</xdr:rowOff>
    </xdr:from>
    <xdr:to>
      <xdr:col>22</xdr:col>
      <xdr:colOff>165100</xdr:colOff>
      <xdr:row>17</xdr:row>
      <xdr:rowOff>123576</xdr:rowOff>
    </xdr:to>
    <xdr:sp macro="" textlink="">
      <xdr:nvSpPr>
        <xdr:cNvPr id="73" name="楕円 72"/>
        <xdr:cNvSpPr/>
      </xdr:nvSpPr>
      <xdr:spPr bwMode="auto">
        <a:xfrm>
          <a:off x="4254500" y="298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133753</xdr:rowOff>
    </xdr:from>
    <xdr:ext cx="762000" cy="259045"/>
    <xdr:sp macro="" textlink="">
      <xdr:nvSpPr>
        <xdr:cNvPr id="74" name="テキスト ボックス 73"/>
        <xdr:cNvSpPr txBox="1"/>
      </xdr:nvSpPr>
      <xdr:spPr>
        <a:xfrm>
          <a:off x="3924300" y="275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11887</xdr:rowOff>
    </xdr:from>
    <xdr:to>
      <xdr:col>19</xdr:col>
      <xdr:colOff>38100</xdr:colOff>
      <xdr:row>17</xdr:row>
      <xdr:rowOff>113487</xdr:rowOff>
    </xdr:to>
    <xdr:sp macro="" textlink="">
      <xdr:nvSpPr>
        <xdr:cNvPr id="75" name="楕円 74"/>
        <xdr:cNvSpPr/>
      </xdr:nvSpPr>
      <xdr:spPr bwMode="auto">
        <a:xfrm>
          <a:off x="3556000" y="297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98264</xdr:rowOff>
    </xdr:from>
    <xdr:ext cx="762000" cy="259045"/>
    <xdr:sp macro="" textlink="">
      <xdr:nvSpPr>
        <xdr:cNvPr id="76" name="テキスト ボックス 75"/>
        <xdr:cNvSpPr txBox="1"/>
      </xdr:nvSpPr>
      <xdr:spPr>
        <a:xfrm>
          <a:off x="3225800" y="30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26335</xdr:rowOff>
    </xdr:from>
    <xdr:to>
      <xdr:col>15</xdr:col>
      <xdr:colOff>101600</xdr:colOff>
      <xdr:row>17</xdr:row>
      <xdr:rowOff>127935</xdr:rowOff>
    </xdr:to>
    <xdr:sp macro="" textlink="">
      <xdr:nvSpPr>
        <xdr:cNvPr id="77" name="楕円 76"/>
        <xdr:cNvSpPr/>
      </xdr:nvSpPr>
      <xdr:spPr bwMode="auto">
        <a:xfrm>
          <a:off x="2857500" y="298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112712</xdr:rowOff>
    </xdr:from>
    <xdr:ext cx="762000" cy="259045"/>
    <xdr:sp macro="" textlink="">
      <xdr:nvSpPr>
        <xdr:cNvPr id="78" name="テキスト ボックス 77"/>
        <xdr:cNvSpPr txBox="1"/>
      </xdr:nvSpPr>
      <xdr:spPr>
        <a:xfrm>
          <a:off x="2527300" y="307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83433</xdr:rowOff>
    </xdr:from>
    <xdr:to>
      <xdr:col>29</xdr:col>
      <xdr:colOff>127000</xdr:colOff>
      <xdr:row>35</xdr:row>
      <xdr:rowOff>88138</xdr:rowOff>
    </xdr:to>
    <xdr:cxnSp macro="">
      <xdr:nvCxnSpPr>
        <xdr:cNvPr id="111" name="直線コネクタ 110"/>
        <xdr:cNvCxnSpPr/>
      </xdr:nvCxnSpPr>
      <xdr:spPr bwMode="auto">
        <a:xfrm flipV="1">
          <a:off x="5003800" y="6693783"/>
          <a:ext cx="647700" cy="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88138</xdr:rowOff>
    </xdr:from>
    <xdr:to>
      <xdr:col>26</xdr:col>
      <xdr:colOff>50800</xdr:colOff>
      <xdr:row>35</xdr:row>
      <xdr:rowOff>122961</xdr:rowOff>
    </xdr:to>
    <xdr:cxnSp macro="">
      <xdr:nvCxnSpPr>
        <xdr:cNvPr id="114" name="直線コネクタ 113"/>
        <xdr:cNvCxnSpPr/>
      </xdr:nvCxnSpPr>
      <xdr:spPr bwMode="auto">
        <a:xfrm flipV="1">
          <a:off x="4305300" y="6698488"/>
          <a:ext cx="698500" cy="3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87109</xdr:rowOff>
    </xdr:from>
    <xdr:to>
      <xdr:col>22</xdr:col>
      <xdr:colOff>114300</xdr:colOff>
      <xdr:row>35</xdr:row>
      <xdr:rowOff>122961</xdr:rowOff>
    </xdr:to>
    <xdr:cxnSp macro="">
      <xdr:nvCxnSpPr>
        <xdr:cNvPr id="117" name="直線コネクタ 116"/>
        <xdr:cNvCxnSpPr/>
      </xdr:nvCxnSpPr>
      <xdr:spPr bwMode="auto">
        <a:xfrm>
          <a:off x="3606800" y="6697459"/>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24320</xdr:rowOff>
    </xdr:from>
    <xdr:to>
      <xdr:col>18</xdr:col>
      <xdr:colOff>177800</xdr:colOff>
      <xdr:row>35</xdr:row>
      <xdr:rowOff>87109</xdr:rowOff>
    </xdr:to>
    <xdr:cxnSp macro="">
      <xdr:nvCxnSpPr>
        <xdr:cNvPr id="120" name="直線コネクタ 119"/>
        <xdr:cNvCxnSpPr/>
      </xdr:nvCxnSpPr>
      <xdr:spPr bwMode="auto">
        <a:xfrm>
          <a:off x="2908300" y="6634670"/>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322612</xdr:rowOff>
    </xdr:from>
    <xdr:to>
      <xdr:col>19</xdr:col>
      <xdr:colOff>38100</xdr:colOff>
      <xdr:row>35</xdr:row>
      <xdr:rowOff>81312</xdr:rowOff>
    </xdr:to>
    <xdr:sp macro="" textlink="">
      <xdr:nvSpPr>
        <xdr:cNvPr id="121" name="フローチャート: 判断 120"/>
        <xdr:cNvSpPr/>
      </xdr:nvSpPr>
      <xdr:spPr bwMode="auto">
        <a:xfrm>
          <a:off x="35560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91489</xdr:rowOff>
    </xdr:from>
    <xdr:ext cx="762000" cy="259045"/>
    <xdr:sp macro="" textlink="">
      <xdr:nvSpPr>
        <xdr:cNvPr id="122" name="テキスト ボックス 121"/>
        <xdr:cNvSpPr txBox="1"/>
      </xdr:nvSpPr>
      <xdr:spPr>
        <a:xfrm>
          <a:off x="32258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260338</xdr:rowOff>
    </xdr:from>
    <xdr:to>
      <xdr:col>15</xdr:col>
      <xdr:colOff>101600</xdr:colOff>
      <xdr:row>35</xdr:row>
      <xdr:rowOff>19038</xdr:rowOff>
    </xdr:to>
    <xdr:sp macro="" textlink="">
      <xdr:nvSpPr>
        <xdr:cNvPr id="123" name="フローチャート: 判断 122"/>
        <xdr:cNvSpPr/>
      </xdr:nvSpPr>
      <xdr:spPr bwMode="auto">
        <a:xfrm>
          <a:off x="28575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29214</xdr:rowOff>
    </xdr:from>
    <xdr:ext cx="762000" cy="259045"/>
    <xdr:sp macro="" textlink="">
      <xdr:nvSpPr>
        <xdr:cNvPr id="124" name="テキスト ボックス 123"/>
        <xdr:cNvSpPr txBox="1"/>
      </xdr:nvSpPr>
      <xdr:spPr>
        <a:xfrm>
          <a:off x="25273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32633</xdr:rowOff>
    </xdr:from>
    <xdr:to>
      <xdr:col>29</xdr:col>
      <xdr:colOff>177800</xdr:colOff>
      <xdr:row>35</xdr:row>
      <xdr:rowOff>134233</xdr:rowOff>
    </xdr:to>
    <xdr:sp macro="" textlink="">
      <xdr:nvSpPr>
        <xdr:cNvPr id="130" name="楕円 129"/>
        <xdr:cNvSpPr/>
      </xdr:nvSpPr>
      <xdr:spPr bwMode="auto">
        <a:xfrm>
          <a:off x="5600700" y="664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220610</xdr:rowOff>
    </xdr:from>
    <xdr:ext cx="762000" cy="259045"/>
    <xdr:sp macro="" textlink="">
      <xdr:nvSpPr>
        <xdr:cNvPr id="131" name="人口1人当たり決算額の推移該当値テキスト445"/>
        <xdr:cNvSpPr txBox="1"/>
      </xdr:nvSpPr>
      <xdr:spPr>
        <a:xfrm>
          <a:off x="5740400" y="648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37338</xdr:rowOff>
    </xdr:from>
    <xdr:to>
      <xdr:col>26</xdr:col>
      <xdr:colOff>101600</xdr:colOff>
      <xdr:row>35</xdr:row>
      <xdr:rowOff>138938</xdr:rowOff>
    </xdr:to>
    <xdr:sp macro="" textlink="">
      <xdr:nvSpPr>
        <xdr:cNvPr id="132" name="楕円 131"/>
        <xdr:cNvSpPr/>
      </xdr:nvSpPr>
      <xdr:spPr bwMode="auto">
        <a:xfrm>
          <a:off x="4953000" y="664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149115</xdr:rowOff>
    </xdr:from>
    <xdr:ext cx="736600" cy="259045"/>
    <xdr:sp macro="" textlink="">
      <xdr:nvSpPr>
        <xdr:cNvPr id="133" name="テキスト ボックス 132"/>
        <xdr:cNvSpPr txBox="1"/>
      </xdr:nvSpPr>
      <xdr:spPr>
        <a:xfrm>
          <a:off x="4622800" y="641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72161</xdr:rowOff>
    </xdr:from>
    <xdr:to>
      <xdr:col>22</xdr:col>
      <xdr:colOff>165100</xdr:colOff>
      <xdr:row>35</xdr:row>
      <xdr:rowOff>173761</xdr:rowOff>
    </xdr:to>
    <xdr:sp macro="" textlink="">
      <xdr:nvSpPr>
        <xdr:cNvPr id="134" name="楕円 133"/>
        <xdr:cNvSpPr/>
      </xdr:nvSpPr>
      <xdr:spPr bwMode="auto">
        <a:xfrm>
          <a:off x="42545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183938</xdr:rowOff>
    </xdr:from>
    <xdr:ext cx="762000" cy="259045"/>
    <xdr:sp macro="" textlink="">
      <xdr:nvSpPr>
        <xdr:cNvPr id="135" name="テキスト ボックス 134"/>
        <xdr:cNvSpPr txBox="1"/>
      </xdr:nvSpPr>
      <xdr:spPr>
        <a:xfrm>
          <a:off x="3924300" y="64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36309</xdr:rowOff>
    </xdr:from>
    <xdr:to>
      <xdr:col>19</xdr:col>
      <xdr:colOff>38100</xdr:colOff>
      <xdr:row>35</xdr:row>
      <xdr:rowOff>137909</xdr:rowOff>
    </xdr:to>
    <xdr:sp macro="" textlink="">
      <xdr:nvSpPr>
        <xdr:cNvPr id="136" name="楕円 135"/>
        <xdr:cNvSpPr/>
      </xdr:nvSpPr>
      <xdr:spPr bwMode="auto">
        <a:xfrm>
          <a:off x="3556000" y="664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122686</xdr:rowOff>
    </xdr:from>
    <xdr:ext cx="762000" cy="259045"/>
    <xdr:sp macro="" textlink="">
      <xdr:nvSpPr>
        <xdr:cNvPr id="137" name="テキスト ボックス 136"/>
        <xdr:cNvSpPr txBox="1"/>
      </xdr:nvSpPr>
      <xdr:spPr>
        <a:xfrm>
          <a:off x="3225800" y="673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316420</xdr:rowOff>
    </xdr:from>
    <xdr:to>
      <xdr:col>15</xdr:col>
      <xdr:colOff>101600</xdr:colOff>
      <xdr:row>35</xdr:row>
      <xdr:rowOff>75120</xdr:rowOff>
    </xdr:to>
    <xdr:sp macro="" textlink="">
      <xdr:nvSpPr>
        <xdr:cNvPr id="138" name="楕円 137"/>
        <xdr:cNvSpPr/>
      </xdr:nvSpPr>
      <xdr:spPr bwMode="auto">
        <a:xfrm>
          <a:off x="2857500" y="658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59897</xdr:rowOff>
    </xdr:from>
    <xdr:ext cx="762000" cy="259045"/>
    <xdr:sp macro="" textlink="">
      <xdr:nvSpPr>
        <xdr:cNvPr id="139" name="テキスト ボックス 138"/>
        <xdr:cNvSpPr txBox="1"/>
      </xdr:nvSpPr>
      <xdr:spPr>
        <a:xfrm>
          <a:off x="2527300" y="667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10,380
10,345
68.50
6,792,378
6,619,251
169,996
3,269,036
5,242,869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168069</xdr:rowOff>
    </xdr:from>
    <xdr:to>
      <xdr:col>24</xdr:col>
      <xdr:colOff>63500</xdr:colOff>
      <xdr:row>37</xdr:row>
      <xdr:rowOff>33607</xdr:rowOff>
    </xdr:to>
    <xdr:cxnSp macro="">
      <xdr:nvCxnSpPr>
        <xdr:cNvPr id="61" name="直線コネクタ 60"/>
        <xdr:cNvCxnSpPr/>
      </xdr:nvCxnSpPr>
      <xdr:spPr>
        <a:xfrm flipV="1">
          <a:off x="3797300" y="6340269"/>
          <a:ext cx="8382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33607</xdr:rowOff>
    </xdr:from>
    <xdr:to>
      <xdr:col>19</xdr:col>
      <xdr:colOff>177800</xdr:colOff>
      <xdr:row>37</xdr:row>
      <xdr:rowOff>38522</xdr:rowOff>
    </xdr:to>
    <xdr:cxnSp macro="">
      <xdr:nvCxnSpPr>
        <xdr:cNvPr id="64" name="直線コネクタ 63"/>
        <xdr:cNvCxnSpPr/>
      </xdr:nvCxnSpPr>
      <xdr:spPr>
        <a:xfrm flipV="1">
          <a:off x="2908300" y="637725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17719</xdr:rowOff>
    </xdr:from>
    <xdr:to>
      <xdr:col>15</xdr:col>
      <xdr:colOff>50800</xdr:colOff>
      <xdr:row>37</xdr:row>
      <xdr:rowOff>38522</xdr:rowOff>
    </xdr:to>
    <xdr:cxnSp macro="">
      <xdr:nvCxnSpPr>
        <xdr:cNvPr id="67" name="直線コネクタ 66"/>
        <xdr:cNvCxnSpPr/>
      </xdr:nvCxnSpPr>
      <xdr:spPr>
        <a:xfrm>
          <a:off x="2019300" y="636136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17719</xdr:rowOff>
    </xdr:from>
    <xdr:to>
      <xdr:col>10</xdr:col>
      <xdr:colOff>114300</xdr:colOff>
      <xdr:row>37</xdr:row>
      <xdr:rowOff>26162</xdr:rowOff>
    </xdr:to>
    <xdr:cxnSp macro="">
      <xdr:nvCxnSpPr>
        <xdr:cNvPr id="70" name="直線コネクタ 69"/>
        <xdr:cNvCxnSpPr/>
      </xdr:nvCxnSpPr>
      <xdr:spPr>
        <a:xfrm flipV="1">
          <a:off x="1130300" y="6361369"/>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117269</xdr:rowOff>
    </xdr:from>
    <xdr:to>
      <xdr:col>24</xdr:col>
      <xdr:colOff>114300</xdr:colOff>
      <xdr:row>37</xdr:row>
      <xdr:rowOff>47419</xdr:rowOff>
    </xdr:to>
    <xdr:sp macro="" textlink="">
      <xdr:nvSpPr>
        <xdr:cNvPr id="80" name="楕円 79"/>
        <xdr:cNvSpPr/>
      </xdr:nvSpPr>
      <xdr:spPr>
        <a:xfrm>
          <a:off x="4584700" y="62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140146</xdr:rowOff>
    </xdr:from>
    <xdr:ext cx="599010" cy="259045"/>
    <xdr:sp macro="" textlink="">
      <xdr:nvSpPr>
        <xdr:cNvPr id="81" name="人件費該当値テキスト"/>
        <xdr:cNvSpPr txBox="1"/>
      </xdr:nvSpPr>
      <xdr:spPr>
        <a:xfrm>
          <a:off x="4686300" y="614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154257</xdr:rowOff>
    </xdr:from>
    <xdr:to>
      <xdr:col>20</xdr:col>
      <xdr:colOff>38100</xdr:colOff>
      <xdr:row>37</xdr:row>
      <xdr:rowOff>84407</xdr:rowOff>
    </xdr:to>
    <xdr:sp macro="" textlink="">
      <xdr:nvSpPr>
        <xdr:cNvPr id="82" name="楕円 81"/>
        <xdr:cNvSpPr/>
      </xdr:nvSpPr>
      <xdr:spPr>
        <a:xfrm>
          <a:off x="3746500" y="63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100934</xdr:rowOff>
    </xdr:from>
    <xdr:ext cx="534377" cy="259045"/>
    <xdr:sp macro="" textlink="">
      <xdr:nvSpPr>
        <xdr:cNvPr id="83" name="テキスト ボックス 82"/>
        <xdr:cNvSpPr txBox="1"/>
      </xdr:nvSpPr>
      <xdr:spPr>
        <a:xfrm>
          <a:off x="3530111" y="61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159172</xdr:rowOff>
    </xdr:from>
    <xdr:to>
      <xdr:col>15</xdr:col>
      <xdr:colOff>101600</xdr:colOff>
      <xdr:row>37</xdr:row>
      <xdr:rowOff>89322</xdr:rowOff>
    </xdr:to>
    <xdr:sp macro="" textlink="">
      <xdr:nvSpPr>
        <xdr:cNvPr id="84" name="楕円 83"/>
        <xdr:cNvSpPr/>
      </xdr:nvSpPr>
      <xdr:spPr>
        <a:xfrm>
          <a:off x="2857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105849</xdr:rowOff>
    </xdr:from>
    <xdr:ext cx="534377" cy="259045"/>
    <xdr:sp macro="" textlink="">
      <xdr:nvSpPr>
        <xdr:cNvPr id="85" name="テキスト ボックス 84"/>
        <xdr:cNvSpPr txBox="1"/>
      </xdr:nvSpPr>
      <xdr:spPr>
        <a:xfrm>
          <a:off x="2641111" y="610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138369</xdr:rowOff>
    </xdr:from>
    <xdr:to>
      <xdr:col>10</xdr:col>
      <xdr:colOff>165100</xdr:colOff>
      <xdr:row>37</xdr:row>
      <xdr:rowOff>68519</xdr:rowOff>
    </xdr:to>
    <xdr:sp macro="" textlink="">
      <xdr:nvSpPr>
        <xdr:cNvPr id="86" name="楕円 85"/>
        <xdr:cNvSpPr/>
      </xdr:nvSpPr>
      <xdr:spPr>
        <a:xfrm>
          <a:off x="1968500" y="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59646</xdr:rowOff>
    </xdr:from>
    <xdr:ext cx="534377" cy="259045"/>
    <xdr:sp macro="" textlink="">
      <xdr:nvSpPr>
        <xdr:cNvPr id="87" name="テキスト ボックス 86"/>
        <xdr:cNvSpPr txBox="1"/>
      </xdr:nvSpPr>
      <xdr:spPr>
        <a:xfrm>
          <a:off x="1752111" y="64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88" name="楕円 87"/>
        <xdr:cNvSpPr/>
      </xdr:nvSpPr>
      <xdr:spPr>
        <a:xfrm>
          <a:off x="1079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68089</xdr:rowOff>
    </xdr:from>
    <xdr:ext cx="534377" cy="259045"/>
    <xdr:sp macro="" textlink="">
      <xdr:nvSpPr>
        <xdr:cNvPr id="89" name="テキスト ボックス 88"/>
        <xdr:cNvSpPr txBox="1"/>
      </xdr:nvSpPr>
      <xdr:spPr>
        <a:xfrm>
          <a:off x="863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80255</xdr:rowOff>
    </xdr:from>
    <xdr:to>
      <xdr:col>24</xdr:col>
      <xdr:colOff>63500</xdr:colOff>
      <xdr:row>56</xdr:row>
      <xdr:rowOff>107902</xdr:rowOff>
    </xdr:to>
    <xdr:cxnSp macro="">
      <xdr:nvCxnSpPr>
        <xdr:cNvPr id="116" name="直線コネクタ 115"/>
        <xdr:cNvCxnSpPr/>
      </xdr:nvCxnSpPr>
      <xdr:spPr>
        <a:xfrm flipV="1">
          <a:off x="3797300" y="9681455"/>
          <a:ext cx="838200" cy="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107902</xdr:rowOff>
    </xdr:from>
    <xdr:to>
      <xdr:col>19</xdr:col>
      <xdr:colOff>177800</xdr:colOff>
      <xdr:row>56</xdr:row>
      <xdr:rowOff>123968</xdr:rowOff>
    </xdr:to>
    <xdr:cxnSp macro="">
      <xdr:nvCxnSpPr>
        <xdr:cNvPr id="119" name="直線コネクタ 118"/>
        <xdr:cNvCxnSpPr/>
      </xdr:nvCxnSpPr>
      <xdr:spPr>
        <a:xfrm flipV="1">
          <a:off x="2908300" y="9709102"/>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121755</xdr:rowOff>
    </xdr:from>
    <xdr:to>
      <xdr:col>15</xdr:col>
      <xdr:colOff>50800</xdr:colOff>
      <xdr:row>56</xdr:row>
      <xdr:rowOff>123968</xdr:rowOff>
    </xdr:to>
    <xdr:cxnSp macro="">
      <xdr:nvCxnSpPr>
        <xdr:cNvPr id="122" name="直線コネクタ 121"/>
        <xdr:cNvCxnSpPr/>
      </xdr:nvCxnSpPr>
      <xdr:spPr>
        <a:xfrm>
          <a:off x="2019300" y="9722955"/>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121755</xdr:rowOff>
    </xdr:from>
    <xdr:to>
      <xdr:col>10</xdr:col>
      <xdr:colOff>114300</xdr:colOff>
      <xdr:row>56</xdr:row>
      <xdr:rowOff>142521</xdr:rowOff>
    </xdr:to>
    <xdr:cxnSp macro="">
      <xdr:nvCxnSpPr>
        <xdr:cNvPr id="125" name="直線コネクタ 124"/>
        <xdr:cNvCxnSpPr/>
      </xdr:nvCxnSpPr>
      <xdr:spPr>
        <a:xfrm flipV="1">
          <a:off x="1130300" y="9722955"/>
          <a:ext cx="8890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6" name="フローチャート: 判断 125"/>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7" name="テキスト ボックス 126"/>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28" name="フローチャート: 判断 127"/>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29" name="テキスト ボックス 128"/>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29455</xdr:rowOff>
    </xdr:from>
    <xdr:to>
      <xdr:col>24</xdr:col>
      <xdr:colOff>114300</xdr:colOff>
      <xdr:row>56</xdr:row>
      <xdr:rowOff>131055</xdr:rowOff>
    </xdr:to>
    <xdr:sp macro="" textlink="">
      <xdr:nvSpPr>
        <xdr:cNvPr id="135" name="楕円 134"/>
        <xdr:cNvSpPr/>
      </xdr:nvSpPr>
      <xdr:spPr>
        <a:xfrm>
          <a:off x="4584700" y="96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52332</xdr:rowOff>
    </xdr:from>
    <xdr:ext cx="534377" cy="259045"/>
    <xdr:sp macro="" textlink="">
      <xdr:nvSpPr>
        <xdr:cNvPr id="136" name="物件費該当値テキスト"/>
        <xdr:cNvSpPr txBox="1"/>
      </xdr:nvSpPr>
      <xdr:spPr>
        <a:xfrm>
          <a:off x="4686300" y="94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57102</xdr:rowOff>
    </xdr:from>
    <xdr:to>
      <xdr:col>20</xdr:col>
      <xdr:colOff>38100</xdr:colOff>
      <xdr:row>56</xdr:row>
      <xdr:rowOff>158702</xdr:rowOff>
    </xdr:to>
    <xdr:sp macro="" textlink="">
      <xdr:nvSpPr>
        <xdr:cNvPr id="137" name="楕円 136"/>
        <xdr:cNvSpPr/>
      </xdr:nvSpPr>
      <xdr:spPr>
        <a:xfrm>
          <a:off x="3746500" y="96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3779</xdr:rowOff>
    </xdr:from>
    <xdr:ext cx="534377" cy="259045"/>
    <xdr:sp macro="" textlink="">
      <xdr:nvSpPr>
        <xdr:cNvPr id="138" name="テキスト ボックス 137"/>
        <xdr:cNvSpPr txBox="1"/>
      </xdr:nvSpPr>
      <xdr:spPr>
        <a:xfrm>
          <a:off x="3530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73168</xdr:rowOff>
    </xdr:from>
    <xdr:to>
      <xdr:col>15</xdr:col>
      <xdr:colOff>101600</xdr:colOff>
      <xdr:row>57</xdr:row>
      <xdr:rowOff>3318</xdr:rowOff>
    </xdr:to>
    <xdr:sp macro="" textlink="">
      <xdr:nvSpPr>
        <xdr:cNvPr id="139" name="楕円 138"/>
        <xdr:cNvSpPr/>
      </xdr:nvSpPr>
      <xdr:spPr>
        <a:xfrm>
          <a:off x="2857500" y="96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165895</xdr:rowOff>
    </xdr:from>
    <xdr:ext cx="534377" cy="259045"/>
    <xdr:sp macro="" textlink="">
      <xdr:nvSpPr>
        <xdr:cNvPr id="140" name="テキスト ボックス 139"/>
        <xdr:cNvSpPr txBox="1"/>
      </xdr:nvSpPr>
      <xdr:spPr>
        <a:xfrm>
          <a:off x="2641111" y="97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70955</xdr:rowOff>
    </xdr:from>
    <xdr:to>
      <xdr:col>10</xdr:col>
      <xdr:colOff>165100</xdr:colOff>
      <xdr:row>57</xdr:row>
      <xdr:rowOff>1105</xdr:rowOff>
    </xdr:to>
    <xdr:sp macro="" textlink="">
      <xdr:nvSpPr>
        <xdr:cNvPr id="141" name="楕円 140"/>
        <xdr:cNvSpPr/>
      </xdr:nvSpPr>
      <xdr:spPr>
        <a:xfrm>
          <a:off x="1968500" y="96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163682</xdr:rowOff>
    </xdr:from>
    <xdr:ext cx="534377" cy="259045"/>
    <xdr:sp macro="" textlink="">
      <xdr:nvSpPr>
        <xdr:cNvPr id="142" name="テキスト ボックス 141"/>
        <xdr:cNvSpPr txBox="1"/>
      </xdr:nvSpPr>
      <xdr:spPr>
        <a:xfrm>
          <a:off x="1752111" y="97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91721</xdr:rowOff>
    </xdr:from>
    <xdr:to>
      <xdr:col>6</xdr:col>
      <xdr:colOff>38100</xdr:colOff>
      <xdr:row>57</xdr:row>
      <xdr:rowOff>21871</xdr:rowOff>
    </xdr:to>
    <xdr:sp macro="" textlink="">
      <xdr:nvSpPr>
        <xdr:cNvPr id="143" name="楕円 142"/>
        <xdr:cNvSpPr/>
      </xdr:nvSpPr>
      <xdr:spPr>
        <a:xfrm>
          <a:off x="1079500" y="96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12998</xdr:rowOff>
    </xdr:from>
    <xdr:ext cx="534377" cy="259045"/>
    <xdr:sp macro="" textlink="">
      <xdr:nvSpPr>
        <xdr:cNvPr id="144" name="テキスト ボックス 143"/>
        <xdr:cNvSpPr txBox="1"/>
      </xdr:nvSpPr>
      <xdr:spPr>
        <a:xfrm>
          <a:off x="863111" y="97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4277</xdr:rowOff>
    </xdr:from>
    <xdr:to>
      <xdr:col>24</xdr:col>
      <xdr:colOff>63500</xdr:colOff>
      <xdr:row>74</xdr:row>
      <xdr:rowOff>158171</xdr:rowOff>
    </xdr:to>
    <xdr:cxnSp macro="">
      <xdr:nvCxnSpPr>
        <xdr:cNvPr id="171" name="直線コネクタ 170"/>
        <xdr:cNvCxnSpPr/>
      </xdr:nvCxnSpPr>
      <xdr:spPr>
        <a:xfrm flipV="1">
          <a:off x="3797300" y="12691577"/>
          <a:ext cx="838200" cy="15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158171</xdr:rowOff>
    </xdr:from>
    <xdr:to>
      <xdr:col>19</xdr:col>
      <xdr:colOff>177800</xdr:colOff>
      <xdr:row>74</xdr:row>
      <xdr:rowOff>169738</xdr:rowOff>
    </xdr:to>
    <xdr:cxnSp macro="">
      <xdr:nvCxnSpPr>
        <xdr:cNvPr id="174" name="直線コネクタ 173"/>
        <xdr:cNvCxnSpPr/>
      </xdr:nvCxnSpPr>
      <xdr:spPr>
        <a:xfrm flipV="1">
          <a:off x="2908300" y="1284547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169738</xdr:rowOff>
    </xdr:from>
    <xdr:to>
      <xdr:col>15</xdr:col>
      <xdr:colOff>50800</xdr:colOff>
      <xdr:row>75</xdr:row>
      <xdr:rowOff>112085</xdr:rowOff>
    </xdr:to>
    <xdr:cxnSp macro="">
      <xdr:nvCxnSpPr>
        <xdr:cNvPr id="177" name="直線コネクタ 176"/>
        <xdr:cNvCxnSpPr/>
      </xdr:nvCxnSpPr>
      <xdr:spPr>
        <a:xfrm flipV="1">
          <a:off x="2019300" y="12857038"/>
          <a:ext cx="889000" cy="1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24074</xdr:rowOff>
    </xdr:from>
    <xdr:to>
      <xdr:col>10</xdr:col>
      <xdr:colOff>114300</xdr:colOff>
      <xdr:row>75</xdr:row>
      <xdr:rowOff>112085</xdr:rowOff>
    </xdr:to>
    <xdr:cxnSp macro="">
      <xdr:nvCxnSpPr>
        <xdr:cNvPr id="180" name="直線コネクタ 179"/>
        <xdr:cNvCxnSpPr/>
      </xdr:nvCxnSpPr>
      <xdr:spPr>
        <a:xfrm>
          <a:off x="1130300" y="1288282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76693</xdr:rowOff>
    </xdr:from>
    <xdr:to>
      <xdr:col>10</xdr:col>
      <xdr:colOff>165100</xdr:colOff>
      <xdr:row>77</xdr:row>
      <xdr:rowOff>6843</xdr:rowOff>
    </xdr:to>
    <xdr:sp macro="" textlink="">
      <xdr:nvSpPr>
        <xdr:cNvPr id="181" name="フローチャート: 判断 180"/>
        <xdr:cNvSpPr/>
      </xdr:nvSpPr>
      <xdr:spPr>
        <a:xfrm>
          <a:off x="1968500" y="1310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169420</xdr:rowOff>
    </xdr:from>
    <xdr:ext cx="469744" cy="259045"/>
    <xdr:sp macro="" textlink="">
      <xdr:nvSpPr>
        <xdr:cNvPr id="182" name="テキスト ボックス 181"/>
        <xdr:cNvSpPr txBox="1"/>
      </xdr:nvSpPr>
      <xdr:spPr>
        <a:xfrm>
          <a:off x="1784428" y="1319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103164</xdr:rowOff>
    </xdr:from>
    <xdr:to>
      <xdr:col>6</xdr:col>
      <xdr:colOff>38100</xdr:colOff>
      <xdr:row>77</xdr:row>
      <xdr:rowOff>33314</xdr:rowOff>
    </xdr:to>
    <xdr:sp macro="" textlink="">
      <xdr:nvSpPr>
        <xdr:cNvPr id="183" name="フローチャート: 判断 182"/>
        <xdr:cNvSpPr/>
      </xdr:nvSpPr>
      <xdr:spPr>
        <a:xfrm>
          <a:off x="1079500" y="131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24441</xdr:rowOff>
    </xdr:from>
    <xdr:ext cx="469744" cy="259045"/>
    <xdr:sp macro="" textlink="">
      <xdr:nvSpPr>
        <xdr:cNvPr id="184" name="テキスト ボックス 183"/>
        <xdr:cNvSpPr txBox="1"/>
      </xdr:nvSpPr>
      <xdr:spPr>
        <a:xfrm>
          <a:off x="895428" y="132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124927</xdr:rowOff>
    </xdr:from>
    <xdr:to>
      <xdr:col>24</xdr:col>
      <xdr:colOff>114300</xdr:colOff>
      <xdr:row>74</xdr:row>
      <xdr:rowOff>55077</xdr:rowOff>
    </xdr:to>
    <xdr:sp macro="" textlink="">
      <xdr:nvSpPr>
        <xdr:cNvPr id="190" name="楕円 189"/>
        <xdr:cNvSpPr/>
      </xdr:nvSpPr>
      <xdr:spPr>
        <a:xfrm>
          <a:off x="4584700" y="126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147804</xdr:rowOff>
    </xdr:from>
    <xdr:ext cx="534377" cy="259045"/>
    <xdr:sp macro="" textlink="">
      <xdr:nvSpPr>
        <xdr:cNvPr id="191" name="維持補修費該当値テキスト"/>
        <xdr:cNvSpPr txBox="1"/>
      </xdr:nvSpPr>
      <xdr:spPr>
        <a:xfrm>
          <a:off x="4686300" y="124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107371</xdr:rowOff>
    </xdr:from>
    <xdr:to>
      <xdr:col>20</xdr:col>
      <xdr:colOff>38100</xdr:colOff>
      <xdr:row>75</xdr:row>
      <xdr:rowOff>37521</xdr:rowOff>
    </xdr:to>
    <xdr:sp macro="" textlink="">
      <xdr:nvSpPr>
        <xdr:cNvPr id="192" name="楕円 191"/>
        <xdr:cNvSpPr/>
      </xdr:nvSpPr>
      <xdr:spPr>
        <a:xfrm>
          <a:off x="3746500" y="127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54048</xdr:rowOff>
    </xdr:from>
    <xdr:ext cx="534377" cy="259045"/>
    <xdr:sp macro="" textlink="">
      <xdr:nvSpPr>
        <xdr:cNvPr id="193" name="テキスト ボックス 192"/>
        <xdr:cNvSpPr txBox="1"/>
      </xdr:nvSpPr>
      <xdr:spPr>
        <a:xfrm>
          <a:off x="3530111" y="125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118938</xdr:rowOff>
    </xdr:from>
    <xdr:to>
      <xdr:col>15</xdr:col>
      <xdr:colOff>101600</xdr:colOff>
      <xdr:row>75</xdr:row>
      <xdr:rowOff>49088</xdr:rowOff>
    </xdr:to>
    <xdr:sp macro="" textlink="">
      <xdr:nvSpPr>
        <xdr:cNvPr id="194" name="楕円 193"/>
        <xdr:cNvSpPr/>
      </xdr:nvSpPr>
      <xdr:spPr>
        <a:xfrm>
          <a:off x="2857500" y="128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65615</xdr:rowOff>
    </xdr:from>
    <xdr:ext cx="534377" cy="259045"/>
    <xdr:sp macro="" textlink="">
      <xdr:nvSpPr>
        <xdr:cNvPr id="195" name="テキスト ボックス 194"/>
        <xdr:cNvSpPr txBox="1"/>
      </xdr:nvSpPr>
      <xdr:spPr>
        <a:xfrm>
          <a:off x="2641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61285</xdr:rowOff>
    </xdr:from>
    <xdr:to>
      <xdr:col>10</xdr:col>
      <xdr:colOff>165100</xdr:colOff>
      <xdr:row>75</xdr:row>
      <xdr:rowOff>162886</xdr:rowOff>
    </xdr:to>
    <xdr:sp macro="" textlink="">
      <xdr:nvSpPr>
        <xdr:cNvPr id="196" name="楕円 195"/>
        <xdr:cNvSpPr/>
      </xdr:nvSpPr>
      <xdr:spPr>
        <a:xfrm>
          <a:off x="1968500" y="12920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7962</xdr:rowOff>
    </xdr:from>
    <xdr:ext cx="534377" cy="259045"/>
    <xdr:sp macro="" textlink="">
      <xdr:nvSpPr>
        <xdr:cNvPr id="197" name="テキスト ボックス 196"/>
        <xdr:cNvSpPr txBox="1"/>
      </xdr:nvSpPr>
      <xdr:spPr>
        <a:xfrm>
          <a:off x="1752111" y="126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144724</xdr:rowOff>
    </xdr:from>
    <xdr:to>
      <xdr:col>6</xdr:col>
      <xdr:colOff>38100</xdr:colOff>
      <xdr:row>75</xdr:row>
      <xdr:rowOff>74874</xdr:rowOff>
    </xdr:to>
    <xdr:sp macro="" textlink="">
      <xdr:nvSpPr>
        <xdr:cNvPr id="198" name="楕円 197"/>
        <xdr:cNvSpPr/>
      </xdr:nvSpPr>
      <xdr:spPr>
        <a:xfrm>
          <a:off x="1079500" y="128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91401</xdr:rowOff>
    </xdr:from>
    <xdr:ext cx="534377" cy="259045"/>
    <xdr:sp macro="" textlink="">
      <xdr:nvSpPr>
        <xdr:cNvPr id="199" name="テキスト ボックス 198"/>
        <xdr:cNvSpPr txBox="1"/>
      </xdr:nvSpPr>
      <xdr:spPr>
        <a:xfrm>
          <a:off x="863111" y="126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1583</xdr:rowOff>
    </xdr:from>
    <xdr:to>
      <xdr:col>24</xdr:col>
      <xdr:colOff>63500</xdr:colOff>
      <xdr:row>95</xdr:row>
      <xdr:rowOff>39630</xdr:rowOff>
    </xdr:to>
    <xdr:cxnSp macro="">
      <xdr:nvCxnSpPr>
        <xdr:cNvPr id="233" name="直線コネクタ 232"/>
        <xdr:cNvCxnSpPr/>
      </xdr:nvCxnSpPr>
      <xdr:spPr>
        <a:xfrm flipV="1">
          <a:off x="3797300" y="16289333"/>
          <a:ext cx="8382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39630</xdr:rowOff>
    </xdr:from>
    <xdr:to>
      <xdr:col>19</xdr:col>
      <xdr:colOff>177800</xdr:colOff>
      <xdr:row>95</xdr:row>
      <xdr:rowOff>139457</xdr:rowOff>
    </xdr:to>
    <xdr:cxnSp macro="">
      <xdr:nvCxnSpPr>
        <xdr:cNvPr id="236" name="直線コネクタ 235"/>
        <xdr:cNvCxnSpPr/>
      </xdr:nvCxnSpPr>
      <xdr:spPr>
        <a:xfrm flipV="1">
          <a:off x="2908300" y="16327380"/>
          <a:ext cx="889000" cy="9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139457</xdr:rowOff>
    </xdr:from>
    <xdr:to>
      <xdr:col>15</xdr:col>
      <xdr:colOff>50800</xdr:colOff>
      <xdr:row>96</xdr:row>
      <xdr:rowOff>145143</xdr:rowOff>
    </xdr:to>
    <xdr:cxnSp macro="">
      <xdr:nvCxnSpPr>
        <xdr:cNvPr id="239" name="直線コネクタ 238"/>
        <xdr:cNvCxnSpPr/>
      </xdr:nvCxnSpPr>
      <xdr:spPr>
        <a:xfrm flipV="1">
          <a:off x="2019300" y="16427207"/>
          <a:ext cx="889000" cy="1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58761</xdr:rowOff>
    </xdr:to>
    <xdr:cxnSp macro="">
      <xdr:nvCxnSpPr>
        <xdr:cNvPr id="242" name="直線コネクタ 241"/>
        <xdr:cNvCxnSpPr/>
      </xdr:nvCxnSpPr>
      <xdr:spPr>
        <a:xfrm flipV="1">
          <a:off x="1130300" y="16604343"/>
          <a:ext cx="889000" cy="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63097</xdr:rowOff>
    </xdr:from>
    <xdr:to>
      <xdr:col>10</xdr:col>
      <xdr:colOff>165100</xdr:colOff>
      <xdr:row>96</xdr:row>
      <xdr:rowOff>164697</xdr:rowOff>
    </xdr:to>
    <xdr:sp macro="" textlink="">
      <xdr:nvSpPr>
        <xdr:cNvPr id="243" name="フローチャート: 判断 242"/>
        <xdr:cNvSpPr/>
      </xdr:nvSpPr>
      <xdr:spPr>
        <a:xfrm>
          <a:off x="1968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9774</xdr:rowOff>
    </xdr:from>
    <xdr:ext cx="534377" cy="259045"/>
    <xdr:sp macro="" textlink="">
      <xdr:nvSpPr>
        <xdr:cNvPr id="244" name="テキスト ボックス 243"/>
        <xdr:cNvSpPr txBox="1"/>
      </xdr:nvSpPr>
      <xdr:spPr>
        <a:xfrm>
          <a:off x="1752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126505</xdr:rowOff>
    </xdr:from>
    <xdr:to>
      <xdr:col>6</xdr:col>
      <xdr:colOff>38100</xdr:colOff>
      <xdr:row>97</xdr:row>
      <xdr:rowOff>56655</xdr:rowOff>
    </xdr:to>
    <xdr:sp macro="" textlink="">
      <xdr:nvSpPr>
        <xdr:cNvPr id="245" name="フローチャート: 判断 244"/>
        <xdr:cNvSpPr/>
      </xdr:nvSpPr>
      <xdr:spPr>
        <a:xfrm>
          <a:off x="1079500" y="165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73182</xdr:rowOff>
    </xdr:from>
    <xdr:ext cx="534377" cy="259045"/>
    <xdr:sp macro="" textlink="">
      <xdr:nvSpPr>
        <xdr:cNvPr id="246" name="テキスト ボックス 245"/>
        <xdr:cNvSpPr txBox="1"/>
      </xdr:nvSpPr>
      <xdr:spPr>
        <a:xfrm>
          <a:off x="863111" y="163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122233</xdr:rowOff>
    </xdr:from>
    <xdr:to>
      <xdr:col>24</xdr:col>
      <xdr:colOff>114300</xdr:colOff>
      <xdr:row>95</xdr:row>
      <xdr:rowOff>52383</xdr:rowOff>
    </xdr:to>
    <xdr:sp macro="" textlink="">
      <xdr:nvSpPr>
        <xdr:cNvPr id="252" name="楕円 251"/>
        <xdr:cNvSpPr/>
      </xdr:nvSpPr>
      <xdr:spPr>
        <a:xfrm>
          <a:off x="4584700" y="162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145110</xdr:rowOff>
    </xdr:from>
    <xdr:ext cx="534377" cy="259045"/>
    <xdr:sp macro="" textlink="">
      <xdr:nvSpPr>
        <xdr:cNvPr id="253" name="扶助費該当値テキスト"/>
        <xdr:cNvSpPr txBox="1"/>
      </xdr:nvSpPr>
      <xdr:spPr>
        <a:xfrm>
          <a:off x="4686300" y="1608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160280</xdr:rowOff>
    </xdr:from>
    <xdr:to>
      <xdr:col>20</xdr:col>
      <xdr:colOff>38100</xdr:colOff>
      <xdr:row>95</xdr:row>
      <xdr:rowOff>90430</xdr:rowOff>
    </xdr:to>
    <xdr:sp macro="" textlink="">
      <xdr:nvSpPr>
        <xdr:cNvPr id="254" name="楕円 253"/>
        <xdr:cNvSpPr/>
      </xdr:nvSpPr>
      <xdr:spPr>
        <a:xfrm>
          <a:off x="3746500" y="16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106957</xdr:rowOff>
    </xdr:from>
    <xdr:ext cx="534377" cy="259045"/>
    <xdr:sp macro="" textlink="">
      <xdr:nvSpPr>
        <xdr:cNvPr id="255" name="テキスト ボックス 254"/>
        <xdr:cNvSpPr txBox="1"/>
      </xdr:nvSpPr>
      <xdr:spPr>
        <a:xfrm>
          <a:off x="3530111" y="160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88657</xdr:rowOff>
    </xdr:from>
    <xdr:to>
      <xdr:col>15</xdr:col>
      <xdr:colOff>101600</xdr:colOff>
      <xdr:row>96</xdr:row>
      <xdr:rowOff>18807</xdr:rowOff>
    </xdr:to>
    <xdr:sp macro="" textlink="">
      <xdr:nvSpPr>
        <xdr:cNvPr id="256" name="楕円 255"/>
        <xdr:cNvSpPr/>
      </xdr:nvSpPr>
      <xdr:spPr>
        <a:xfrm>
          <a:off x="2857500" y="163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35334</xdr:rowOff>
    </xdr:from>
    <xdr:ext cx="534377" cy="259045"/>
    <xdr:sp macro="" textlink="">
      <xdr:nvSpPr>
        <xdr:cNvPr id="257" name="テキスト ボックス 256"/>
        <xdr:cNvSpPr txBox="1"/>
      </xdr:nvSpPr>
      <xdr:spPr>
        <a:xfrm>
          <a:off x="2641111" y="161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94343</xdr:rowOff>
    </xdr:from>
    <xdr:to>
      <xdr:col>10</xdr:col>
      <xdr:colOff>165100</xdr:colOff>
      <xdr:row>97</xdr:row>
      <xdr:rowOff>24493</xdr:rowOff>
    </xdr:to>
    <xdr:sp macro="" textlink="">
      <xdr:nvSpPr>
        <xdr:cNvPr id="258" name="楕円 257"/>
        <xdr:cNvSpPr/>
      </xdr:nvSpPr>
      <xdr:spPr>
        <a:xfrm>
          <a:off x="1968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15620</xdr:rowOff>
    </xdr:from>
    <xdr:ext cx="534377" cy="259045"/>
    <xdr:sp macro="" textlink="">
      <xdr:nvSpPr>
        <xdr:cNvPr id="259" name="テキスト ボックス 258"/>
        <xdr:cNvSpPr txBox="1"/>
      </xdr:nvSpPr>
      <xdr:spPr>
        <a:xfrm>
          <a:off x="1752111" y="166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7961</xdr:rowOff>
    </xdr:from>
    <xdr:to>
      <xdr:col>6</xdr:col>
      <xdr:colOff>38100</xdr:colOff>
      <xdr:row>97</xdr:row>
      <xdr:rowOff>109561</xdr:rowOff>
    </xdr:to>
    <xdr:sp macro="" textlink="">
      <xdr:nvSpPr>
        <xdr:cNvPr id="260" name="楕円 259"/>
        <xdr:cNvSpPr/>
      </xdr:nvSpPr>
      <xdr:spPr>
        <a:xfrm>
          <a:off x="1079500" y="166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100688</xdr:rowOff>
    </xdr:from>
    <xdr:ext cx="534377" cy="259045"/>
    <xdr:sp macro="" textlink="">
      <xdr:nvSpPr>
        <xdr:cNvPr id="261" name="テキスト ボックス 260"/>
        <xdr:cNvSpPr txBox="1"/>
      </xdr:nvSpPr>
      <xdr:spPr>
        <a:xfrm>
          <a:off x="863111" y="1673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99855</xdr:rowOff>
    </xdr:from>
    <xdr:to>
      <xdr:col>55</xdr:col>
      <xdr:colOff>0</xdr:colOff>
      <xdr:row>35</xdr:row>
      <xdr:rowOff>124708</xdr:rowOff>
    </xdr:to>
    <xdr:cxnSp macro="">
      <xdr:nvCxnSpPr>
        <xdr:cNvPr id="288" name="直線コネクタ 287"/>
        <xdr:cNvCxnSpPr/>
      </xdr:nvCxnSpPr>
      <xdr:spPr>
        <a:xfrm flipV="1">
          <a:off x="9639300" y="6100605"/>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124708</xdr:rowOff>
    </xdr:from>
    <xdr:to>
      <xdr:col>50</xdr:col>
      <xdr:colOff>114300</xdr:colOff>
      <xdr:row>35</xdr:row>
      <xdr:rowOff>124928</xdr:rowOff>
    </xdr:to>
    <xdr:cxnSp macro="">
      <xdr:nvCxnSpPr>
        <xdr:cNvPr id="291" name="直線コネクタ 290"/>
        <xdr:cNvCxnSpPr/>
      </xdr:nvCxnSpPr>
      <xdr:spPr>
        <a:xfrm flipV="1">
          <a:off x="8750300" y="6125458"/>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124928</xdr:rowOff>
    </xdr:from>
    <xdr:to>
      <xdr:col>45</xdr:col>
      <xdr:colOff>177800</xdr:colOff>
      <xdr:row>35</xdr:row>
      <xdr:rowOff>142448</xdr:rowOff>
    </xdr:to>
    <xdr:cxnSp macro="">
      <xdr:nvCxnSpPr>
        <xdr:cNvPr id="294" name="直線コネクタ 293"/>
        <xdr:cNvCxnSpPr/>
      </xdr:nvCxnSpPr>
      <xdr:spPr>
        <a:xfrm flipV="1">
          <a:off x="7861300" y="6125678"/>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128851</xdr:rowOff>
    </xdr:from>
    <xdr:to>
      <xdr:col>41</xdr:col>
      <xdr:colOff>50800</xdr:colOff>
      <xdr:row>35</xdr:row>
      <xdr:rowOff>142448</xdr:rowOff>
    </xdr:to>
    <xdr:cxnSp macro="">
      <xdr:nvCxnSpPr>
        <xdr:cNvPr id="297" name="直線コネクタ 296"/>
        <xdr:cNvCxnSpPr/>
      </xdr:nvCxnSpPr>
      <xdr:spPr>
        <a:xfrm>
          <a:off x="6972300" y="6129601"/>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15048</xdr:rowOff>
    </xdr:from>
    <xdr:to>
      <xdr:col>41</xdr:col>
      <xdr:colOff>101600</xdr:colOff>
      <xdr:row>36</xdr:row>
      <xdr:rowOff>116648</xdr:rowOff>
    </xdr:to>
    <xdr:sp macro="" textlink="">
      <xdr:nvSpPr>
        <xdr:cNvPr id="298" name="フローチャート: 判断 297"/>
        <xdr:cNvSpPr/>
      </xdr:nvSpPr>
      <xdr:spPr>
        <a:xfrm>
          <a:off x="7810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107775</xdr:rowOff>
    </xdr:from>
    <xdr:ext cx="534377" cy="259045"/>
    <xdr:sp macro="" textlink="">
      <xdr:nvSpPr>
        <xdr:cNvPr id="299" name="テキスト ボックス 298"/>
        <xdr:cNvSpPr txBox="1"/>
      </xdr:nvSpPr>
      <xdr:spPr>
        <a:xfrm>
          <a:off x="7594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40053</xdr:rowOff>
    </xdr:from>
    <xdr:to>
      <xdr:col>36</xdr:col>
      <xdr:colOff>165100</xdr:colOff>
      <xdr:row>36</xdr:row>
      <xdr:rowOff>141653</xdr:rowOff>
    </xdr:to>
    <xdr:sp macro="" textlink="">
      <xdr:nvSpPr>
        <xdr:cNvPr id="300" name="フローチャート: 判断 299"/>
        <xdr:cNvSpPr/>
      </xdr:nvSpPr>
      <xdr:spPr>
        <a:xfrm>
          <a:off x="6921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132780</xdr:rowOff>
    </xdr:from>
    <xdr:ext cx="534377" cy="259045"/>
    <xdr:sp macro="" textlink="">
      <xdr:nvSpPr>
        <xdr:cNvPr id="301" name="テキスト ボックス 300"/>
        <xdr:cNvSpPr txBox="1"/>
      </xdr:nvSpPr>
      <xdr:spPr>
        <a:xfrm>
          <a:off x="6705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49055</xdr:rowOff>
    </xdr:from>
    <xdr:to>
      <xdr:col>55</xdr:col>
      <xdr:colOff>50800</xdr:colOff>
      <xdr:row>35</xdr:row>
      <xdr:rowOff>150655</xdr:rowOff>
    </xdr:to>
    <xdr:sp macro="" textlink="">
      <xdr:nvSpPr>
        <xdr:cNvPr id="307" name="楕円 306"/>
        <xdr:cNvSpPr/>
      </xdr:nvSpPr>
      <xdr:spPr>
        <a:xfrm>
          <a:off x="10426700" y="604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71932</xdr:rowOff>
    </xdr:from>
    <xdr:ext cx="599010" cy="259045"/>
    <xdr:sp macro="" textlink="">
      <xdr:nvSpPr>
        <xdr:cNvPr id="308" name="補助費等該当値テキスト"/>
        <xdr:cNvSpPr txBox="1"/>
      </xdr:nvSpPr>
      <xdr:spPr>
        <a:xfrm>
          <a:off x="10528300" y="590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73908</xdr:rowOff>
    </xdr:from>
    <xdr:to>
      <xdr:col>50</xdr:col>
      <xdr:colOff>165100</xdr:colOff>
      <xdr:row>36</xdr:row>
      <xdr:rowOff>4058</xdr:rowOff>
    </xdr:to>
    <xdr:sp macro="" textlink="">
      <xdr:nvSpPr>
        <xdr:cNvPr id="309" name="楕円 308"/>
        <xdr:cNvSpPr/>
      </xdr:nvSpPr>
      <xdr:spPr>
        <a:xfrm>
          <a:off x="9588500" y="60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20585</xdr:rowOff>
    </xdr:from>
    <xdr:ext cx="599010" cy="259045"/>
    <xdr:sp macro="" textlink="">
      <xdr:nvSpPr>
        <xdr:cNvPr id="310" name="テキスト ボックス 309"/>
        <xdr:cNvSpPr txBox="1"/>
      </xdr:nvSpPr>
      <xdr:spPr>
        <a:xfrm>
          <a:off x="9339795" y="584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74128</xdr:rowOff>
    </xdr:from>
    <xdr:to>
      <xdr:col>46</xdr:col>
      <xdr:colOff>38100</xdr:colOff>
      <xdr:row>36</xdr:row>
      <xdr:rowOff>4278</xdr:rowOff>
    </xdr:to>
    <xdr:sp macro="" textlink="">
      <xdr:nvSpPr>
        <xdr:cNvPr id="311" name="楕円 310"/>
        <xdr:cNvSpPr/>
      </xdr:nvSpPr>
      <xdr:spPr>
        <a:xfrm>
          <a:off x="8699500" y="60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20805</xdr:rowOff>
    </xdr:from>
    <xdr:ext cx="599010" cy="259045"/>
    <xdr:sp macro="" textlink="">
      <xdr:nvSpPr>
        <xdr:cNvPr id="312" name="テキスト ボックス 311"/>
        <xdr:cNvSpPr txBox="1"/>
      </xdr:nvSpPr>
      <xdr:spPr>
        <a:xfrm>
          <a:off x="8450795" y="585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91648</xdr:rowOff>
    </xdr:from>
    <xdr:to>
      <xdr:col>41</xdr:col>
      <xdr:colOff>101600</xdr:colOff>
      <xdr:row>36</xdr:row>
      <xdr:rowOff>21798</xdr:rowOff>
    </xdr:to>
    <xdr:sp macro="" textlink="">
      <xdr:nvSpPr>
        <xdr:cNvPr id="313" name="楕円 312"/>
        <xdr:cNvSpPr/>
      </xdr:nvSpPr>
      <xdr:spPr>
        <a:xfrm>
          <a:off x="7810500" y="60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38325</xdr:rowOff>
    </xdr:from>
    <xdr:ext cx="599010" cy="259045"/>
    <xdr:sp macro="" textlink="">
      <xdr:nvSpPr>
        <xdr:cNvPr id="314" name="テキスト ボックス 313"/>
        <xdr:cNvSpPr txBox="1"/>
      </xdr:nvSpPr>
      <xdr:spPr>
        <a:xfrm>
          <a:off x="7561795" y="586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78051</xdr:rowOff>
    </xdr:from>
    <xdr:to>
      <xdr:col>36</xdr:col>
      <xdr:colOff>165100</xdr:colOff>
      <xdr:row>36</xdr:row>
      <xdr:rowOff>8201</xdr:rowOff>
    </xdr:to>
    <xdr:sp macro="" textlink="">
      <xdr:nvSpPr>
        <xdr:cNvPr id="315" name="楕円 314"/>
        <xdr:cNvSpPr/>
      </xdr:nvSpPr>
      <xdr:spPr>
        <a:xfrm>
          <a:off x="6921500" y="60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24728</xdr:rowOff>
    </xdr:from>
    <xdr:ext cx="599010" cy="259045"/>
    <xdr:sp macro="" textlink="">
      <xdr:nvSpPr>
        <xdr:cNvPr id="316" name="テキスト ボックス 315"/>
        <xdr:cNvSpPr txBox="1"/>
      </xdr:nvSpPr>
      <xdr:spPr>
        <a:xfrm>
          <a:off x="6672795" y="585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77532</xdr:rowOff>
    </xdr:from>
    <xdr:to>
      <xdr:col>55</xdr:col>
      <xdr:colOff>0</xdr:colOff>
      <xdr:row>57</xdr:row>
      <xdr:rowOff>79152</xdr:rowOff>
    </xdr:to>
    <xdr:cxnSp macro="">
      <xdr:nvCxnSpPr>
        <xdr:cNvPr id="345" name="直線コネクタ 344"/>
        <xdr:cNvCxnSpPr/>
      </xdr:nvCxnSpPr>
      <xdr:spPr>
        <a:xfrm flipV="1">
          <a:off x="9639300" y="9678732"/>
          <a:ext cx="838200" cy="17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79152</xdr:rowOff>
    </xdr:from>
    <xdr:to>
      <xdr:col>50</xdr:col>
      <xdr:colOff>114300</xdr:colOff>
      <xdr:row>58</xdr:row>
      <xdr:rowOff>31317</xdr:rowOff>
    </xdr:to>
    <xdr:cxnSp macro="">
      <xdr:nvCxnSpPr>
        <xdr:cNvPr id="348" name="直線コネクタ 347"/>
        <xdr:cNvCxnSpPr/>
      </xdr:nvCxnSpPr>
      <xdr:spPr>
        <a:xfrm flipV="1">
          <a:off x="8750300" y="9851802"/>
          <a:ext cx="889000" cy="1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31317</xdr:rowOff>
    </xdr:from>
    <xdr:to>
      <xdr:col>45</xdr:col>
      <xdr:colOff>177800</xdr:colOff>
      <xdr:row>58</xdr:row>
      <xdr:rowOff>39958</xdr:rowOff>
    </xdr:to>
    <xdr:cxnSp macro="">
      <xdr:nvCxnSpPr>
        <xdr:cNvPr id="351" name="直線コネクタ 350"/>
        <xdr:cNvCxnSpPr/>
      </xdr:nvCxnSpPr>
      <xdr:spPr>
        <a:xfrm flipV="1">
          <a:off x="7861300" y="997541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6362</xdr:rowOff>
    </xdr:from>
    <xdr:to>
      <xdr:col>41</xdr:col>
      <xdr:colOff>50800</xdr:colOff>
      <xdr:row>58</xdr:row>
      <xdr:rowOff>39958</xdr:rowOff>
    </xdr:to>
    <xdr:cxnSp macro="">
      <xdr:nvCxnSpPr>
        <xdr:cNvPr id="354" name="直線コネクタ 353"/>
        <xdr:cNvCxnSpPr/>
      </xdr:nvCxnSpPr>
      <xdr:spPr>
        <a:xfrm>
          <a:off x="6972300" y="9607562"/>
          <a:ext cx="889000" cy="37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52000</xdr:rowOff>
    </xdr:from>
    <xdr:to>
      <xdr:col>41</xdr:col>
      <xdr:colOff>101600</xdr:colOff>
      <xdr:row>56</xdr:row>
      <xdr:rowOff>153600</xdr:rowOff>
    </xdr:to>
    <xdr:sp macro="" textlink="">
      <xdr:nvSpPr>
        <xdr:cNvPr id="355" name="フローチャート: 判断 354"/>
        <xdr:cNvSpPr/>
      </xdr:nvSpPr>
      <xdr:spPr>
        <a:xfrm>
          <a:off x="7810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170127</xdr:rowOff>
    </xdr:from>
    <xdr:ext cx="599010" cy="259045"/>
    <xdr:sp macro="" textlink="">
      <xdr:nvSpPr>
        <xdr:cNvPr id="356" name="テキスト ボックス 355"/>
        <xdr:cNvSpPr txBox="1"/>
      </xdr:nvSpPr>
      <xdr:spPr>
        <a:xfrm>
          <a:off x="7561795"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52042</xdr:rowOff>
    </xdr:from>
    <xdr:to>
      <xdr:col>36</xdr:col>
      <xdr:colOff>165100</xdr:colOff>
      <xdr:row>56</xdr:row>
      <xdr:rowOff>153642</xdr:rowOff>
    </xdr:to>
    <xdr:sp macro="" textlink="">
      <xdr:nvSpPr>
        <xdr:cNvPr id="357" name="フローチャート: 判断 356"/>
        <xdr:cNvSpPr/>
      </xdr:nvSpPr>
      <xdr:spPr>
        <a:xfrm>
          <a:off x="6921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144769</xdr:rowOff>
    </xdr:from>
    <xdr:ext cx="599010" cy="259045"/>
    <xdr:sp macro="" textlink="">
      <xdr:nvSpPr>
        <xdr:cNvPr id="358" name="テキスト ボックス 357"/>
        <xdr:cNvSpPr txBox="1"/>
      </xdr:nvSpPr>
      <xdr:spPr>
        <a:xfrm>
          <a:off x="6672795"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26732</xdr:rowOff>
    </xdr:from>
    <xdr:to>
      <xdr:col>55</xdr:col>
      <xdr:colOff>50800</xdr:colOff>
      <xdr:row>56</xdr:row>
      <xdr:rowOff>128332</xdr:rowOff>
    </xdr:to>
    <xdr:sp macro="" textlink="">
      <xdr:nvSpPr>
        <xdr:cNvPr id="364" name="楕円 363"/>
        <xdr:cNvSpPr/>
      </xdr:nvSpPr>
      <xdr:spPr>
        <a:xfrm>
          <a:off x="10426700" y="9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49609</xdr:rowOff>
    </xdr:from>
    <xdr:ext cx="599010" cy="259045"/>
    <xdr:sp macro="" textlink="">
      <xdr:nvSpPr>
        <xdr:cNvPr id="365" name="普通建設事業費該当値テキスト"/>
        <xdr:cNvSpPr txBox="1"/>
      </xdr:nvSpPr>
      <xdr:spPr>
        <a:xfrm>
          <a:off x="10528300" y="947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28352</xdr:rowOff>
    </xdr:from>
    <xdr:to>
      <xdr:col>50</xdr:col>
      <xdr:colOff>165100</xdr:colOff>
      <xdr:row>57</xdr:row>
      <xdr:rowOff>129952</xdr:rowOff>
    </xdr:to>
    <xdr:sp macro="" textlink="">
      <xdr:nvSpPr>
        <xdr:cNvPr id="366" name="楕円 365"/>
        <xdr:cNvSpPr/>
      </xdr:nvSpPr>
      <xdr:spPr>
        <a:xfrm>
          <a:off x="9588500" y="9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146479</xdr:rowOff>
    </xdr:from>
    <xdr:ext cx="534377" cy="259045"/>
    <xdr:sp macro="" textlink="">
      <xdr:nvSpPr>
        <xdr:cNvPr id="367" name="テキスト ボックス 366"/>
        <xdr:cNvSpPr txBox="1"/>
      </xdr:nvSpPr>
      <xdr:spPr>
        <a:xfrm>
          <a:off x="9372111" y="95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151967</xdr:rowOff>
    </xdr:from>
    <xdr:to>
      <xdr:col>46</xdr:col>
      <xdr:colOff>38100</xdr:colOff>
      <xdr:row>58</xdr:row>
      <xdr:rowOff>82117</xdr:rowOff>
    </xdr:to>
    <xdr:sp macro="" textlink="">
      <xdr:nvSpPr>
        <xdr:cNvPr id="368" name="楕円 367"/>
        <xdr:cNvSpPr/>
      </xdr:nvSpPr>
      <xdr:spPr>
        <a:xfrm>
          <a:off x="8699500" y="99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73244</xdr:rowOff>
    </xdr:from>
    <xdr:ext cx="534377" cy="259045"/>
    <xdr:sp macro="" textlink="">
      <xdr:nvSpPr>
        <xdr:cNvPr id="369" name="テキスト ボックス 368"/>
        <xdr:cNvSpPr txBox="1"/>
      </xdr:nvSpPr>
      <xdr:spPr>
        <a:xfrm>
          <a:off x="8483111" y="100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160608</xdr:rowOff>
    </xdr:from>
    <xdr:to>
      <xdr:col>41</xdr:col>
      <xdr:colOff>101600</xdr:colOff>
      <xdr:row>58</xdr:row>
      <xdr:rowOff>90758</xdr:rowOff>
    </xdr:to>
    <xdr:sp macro="" textlink="">
      <xdr:nvSpPr>
        <xdr:cNvPr id="370" name="楕円 369"/>
        <xdr:cNvSpPr/>
      </xdr:nvSpPr>
      <xdr:spPr>
        <a:xfrm>
          <a:off x="7810500" y="9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81885</xdr:rowOff>
    </xdr:from>
    <xdr:ext cx="534377" cy="259045"/>
    <xdr:sp macro="" textlink="">
      <xdr:nvSpPr>
        <xdr:cNvPr id="371" name="テキスト ボックス 370"/>
        <xdr:cNvSpPr txBox="1"/>
      </xdr:nvSpPr>
      <xdr:spPr>
        <a:xfrm>
          <a:off x="7594111" y="100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127012</xdr:rowOff>
    </xdr:from>
    <xdr:to>
      <xdr:col>36</xdr:col>
      <xdr:colOff>165100</xdr:colOff>
      <xdr:row>56</xdr:row>
      <xdr:rowOff>57162</xdr:rowOff>
    </xdr:to>
    <xdr:sp macro="" textlink="">
      <xdr:nvSpPr>
        <xdr:cNvPr id="372" name="楕円 371"/>
        <xdr:cNvSpPr/>
      </xdr:nvSpPr>
      <xdr:spPr>
        <a:xfrm>
          <a:off x="6921500" y="95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73689</xdr:rowOff>
    </xdr:from>
    <xdr:ext cx="599010" cy="259045"/>
    <xdr:sp macro="" textlink="">
      <xdr:nvSpPr>
        <xdr:cNvPr id="373" name="テキスト ボックス 372"/>
        <xdr:cNvSpPr txBox="1"/>
      </xdr:nvSpPr>
      <xdr:spPr>
        <a:xfrm>
          <a:off x="6672795" y="933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158217</xdr:rowOff>
    </xdr:from>
    <xdr:to>
      <xdr:col>55</xdr:col>
      <xdr:colOff>0</xdr:colOff>
      <xdr:row>78</xdr:row>
      <xdr:rowOff>95520</xdr:rowOff>
    </xdr:to>
    <xdr:cxnSp macro="">
      <xdr:nvCxnSpPr>
        <xdr:cNvPr id="402" name="直線コネクタ 401"/>
        <xdr:cNvCxnSpPr/>
      </xdr:nvCxnSpPr>
      <xdr:spPr>
        <a:xfrm flipV="1">
          <a:off x="9639300" y="13359867"/>
          <a:ext cx="838200" cy="10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30003</xdr:rowOff>
    </xdr:from>
    <xdr:to>
      <xdr:col>50</xdr:col>
      <xdr:colOff>114300</xdr:colOff>
      <xdr:row>78</xdr:row>
      <xdr:rowOff>95520</xdr:rowOff>
    </xdr:to>
    <xdr:cxnSp macro="">
      <xdr:nvCxnSpPr>
        <xdr:cNvPr id="405" name="直線コネクタ 404"/>
        <xdr:cNvCxnSpPr/>
      </xdr:nvCxnSpPr>
      <xdr:spPr>
        <a:xfrm>
          <a:off x="8750300" y="13403103"/>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30003</xdr:rowOff>
    </xdr:from>
    <xdr:to>
      <xdr:col>45</xdr:col>
      <xdr:colOff>177800</xdr:colOff>
      <xdr:row>78</xdr:row>
      <xdr:rowOff>53594</xdr:rowOff>
    </xdr:to>
    <xdr:cxnSp macro="">
      <xdr:nvCxnSpPr>
        <xdr:cNvPr id="408" name="直線コネクタ 407"/>
        <xdr:cNvCxnSpPr/>
      </xdr:nvCxnSpPr>
      <xdr:spPr>
        <a:xfrm flipV="1">
          <a:off x="7861300" y="13403103"/>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96977</xdr:rowOff>
    </xdr:from>
    <xdr:to>
      <xdr:col>41</xdr:col>
      <xdr:colOff>101600</xdr:colOff>
      <xdr:row>77</xdr:row>
      <xdr:rowOff>27127</xdr:rowOff>
    </xdr:to>
    <xdr:sp macro="" textlink="">
      <xdr:nvSpPr>
        <xdr:cNvPr id="411" name="フローチャート: 判断 410"/>
        <xdr:cNvSpPr/>
      </xdr:nvSpPr>
      <xdr:spPr>
        <a:xfrm>
          <a:off x="7810500" y="1312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43654</xdr:rowOff>
    </xdr:from>
    <xdr:ext cx="534377" cy="259045"/>
    <xdr:sp macro="" textlink="">
      <xdr:nvSpPr>
        <xdr:cNvPr id="412" name="テキスト ボックス 411"/>
        <xdr:cNvSpPr txBox="1"/>
      </xdr:nvSpPr>
      <xdr:spPr>
        <a:xfrm>
          <a:off x="7594111" y="129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107417</xdr:rowOff>
    </xdr:from>
    <xdr:to>
      <xdr:col>55</xdr:col>
      <xdr:colOff>50800</xdr:colOff>
      <xdr:row>78</xdr:row>
      <xdr:rowOff>37567</xdr:rowOff>
    </xdr:to>
    <xdr:sp macro="" textlink="">
      <xdr:nvSpPr>
        <xdr:cNvPr id="418" name="楕円 417"/>
        <xdr:cNvSpPr/>
      </xdr:nvSpPr>
      <xdr:spPr>
        <a:xfrm>
          <a:off x="104267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130294</xdr:rowOff>
    </xdr:from>
    <xdr:ext cx="534377" cy="259045"/>
    <xdr:sp macro="" textlink="">
      <xdr:nvSpPr>
        <xdr:cNvPr id="419" name="普通建設事業費 （ うち新規整備　）該当値テキスト"/>
        <xdr:cNvSpPr txBox="1"/>
      </xdr:nvSpPr>
      <xdr:spPr>
        <a:xfrm>
          <a:off x="10528300" y="131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44720</xdr:rowOff>
    </xdr:from>
    <xdr:to>
      <xdr:col>50</xdr:col>
      <xdr:colOff>165100</xdr:colOff>
      <xdr:row>78</xdr:row>
      <xdr:rowOff>146320</xdr:rowOff>
    </xdr:to>
    <xdr:sp macro="" textlink="">
      <xdr:nvSpPr>
        <xdr:cNvPr id="420" name="楕円 419"/>
        <xdr:cNvSpPr/>
      </xdr:nvSpPr>
      <xdr:spPr>
        <a:xfrm>
          <a:off x="9588500" y="134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137447</xdr:rowOff>
    </xdr:from>
    <xdr:ext cx="534377" cy="259045"/>
    <xdr:sp macro="" textlink="">
      <xdr:nvSpPr>
        <xdr:cNvPr id="421" name="テキスト ボックス 420"/>
        <xdr:cNvSpPr txBox="1"/>
      </xdr:nvSpPr>
      <xdr:spPr>
        <a:xfrm>
          <a:off x="9372111" y="135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150653</xdr:rowOff>
    </xdr:from>
    <xdr:to>
      <xdr:col>46</xdr:col>
      <xdr:colOff>38100</xdr:colOff>
      <xdr:row>78</xdr:row>
      <xdr:rowOff>80803</xdr:rowOff>
    </xdr:to>
    <xdr:sp macro="" textlink="">
      <xdr:nvSpPr>
        <xdr:cNvPr id="422" name="楕円 421"/>
        <xdr:cNvSpPr/>
      </xdr:nvSpPr>
      <xdr:spPr>
        <a:xfrm>
          <a:off x="8699500" y="133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71930</xdr:rowOff>
    </xdr:from>
    <xdr:ext cx="534377" cy="259045"/>
    <xdr:sp macro="" textlink="">
      <xdr:nvSpPr>
        <xdr:cNvPr id="423" name="テキスト ボックス 422"/>
        <xdr:cNvSpPr txBox="1"/>
      </xdr:nvSpPr>
      <xdr:spPr>
        <a:xfrm>
          <a:off x="8483111" y="134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2794</xdr:rowOff>
    </xdr:from>
    <xdr:to>
      <xdr:col>41</xdr:col>
      <xdr:colOff>101600</xdr:colOff>
      <xdr:row>78</xdr:row>
      <xdr:rowOff>104394</xdr:rowOff>
    </xdr:to>
    <xdr:sp macro="" textlink="">
      <xdr:nvSpPr>
        <xdr:cNvPr id="424" name="楕円 423"/>
        <xdr:cNvSpPr/>
      </xdr:nvSpPr>
      <xdr:spPr>
        <a:xfrm>
          <a:off x="7810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95521</xdr:rowOff>
    </xdr:from>
    <xdr:ext cx="534377" cy="259045"/>
    <xdr:sp macro="" textlink="">
      <xdr:nvSpPr>
        <xdr:cNvPr id="425" name="テキスト ボックス 424"/>
        <xdr:cNvSpPr txBox="1"/>
      </xdr:nvSpPr>
      <xdr:spPr>
        <a:xfrm>
          <a:off x="7594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5398</xdr:rowOff>
    </xdr:from>
    <xdr:to>
      <xdr:col>55</xdr:col>
      <xdr:colOff>0</xdr:colOff>
      <xdr:row>96</xdr:row>
      <xdr:rowOff>135037</xdr:rowOff>
    </xdr:to>
    <xdr:cxnSp macro="">
      <xdr:nvCxnSpPr>
        <xdr:cNvPr id="454" name="直線コネクタ 453"/>
        <xdr:cNvCxnSpPr/>
      </xdr:nvCxnSpPr>
      <xdr:spPr>
        <a:xfrm flipV="1">
          <a:off x="9639300" y="16293148"/>
          <a:ext cx="838200" cy="30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135037</xdr:rowOff>
    </xdr:from>
    <xdr:to>
      <xdr:col>50</xdr:col>
      <xdr:colOff>114300</xdr:colOff>
      <xdr:row>98</xdr:row>
      <xdr:rowOff>113982</xdr:rowOff>
    </xdr:to>
    <xdr:cxnSp macro="">
      <xdr:nvCxnSpPr>
        <xdr:cNvPr id="457" name="直線コネクタ 456"/>
        <xdr:cNvCxnSpPr/>
      </xdr:nvCxnSpPr>
      <xdr:spPr>
        <a:xfrm flipV="1">
          <a:off x="8750300" y="16594237"/>
          <a:ext cx="889000" cy="3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113982</xdr:rowOff>
    </xdr:from>
    <xdr:to>
      <xdr:col>45</xdr:col>
      <xdr:colOff>177800</xdr:colOff>
      <xdr:row>98</xdr:row>
      <xdr:rowOff>124895</xdr:rowOff>
    </xdr:to>
    <xdr:cxnSp macro="">
      <xdr:nvCxnSpPr>
        <xdr:cNvPr id="460" name="直線コネクタ 459"/>
        <xdr:cNvCxnSpPr/>
      </xdr:nvCxnSpPr>
      <xdr:spPr>
        <a:xfrm flipV="1">
          <a:off x="7861300" y="16916082"/>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134849</xdr:rowOff>
    </xdr:from>
    <xdr:to>
      <xdr:col>41</xdr:col>
      <xdr:colOff>101600</xdr:colOff>
      <xdr:row>97</xdr:row>
      <xdr:rowOff>64999</xdr:rowOff>
    </xdr:to>
    <xdr:sp macro="" textlink="">
      <xdr:nvSpPr>
        <xdr:cNvPr id="463" name="フローチャート: 判断 462"/>
        <xdr:cNvSpPr/>
      </xdr:nvSpPr>
      <xdr:spPr>
        <a:xfrm>
          <a:off x="7810500" y="165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81526</xdr:rowOff>
    </xdr:from>
    <xdr:ext cx="534377" cy="259045"/>
    <xdr:sp macro="" textlink="">
      <xdr:nvSpPr>
        <xdr:cNvPr id="464" name="テキスト ボックス 463"/>
        <xdr:cNvSpPr txBox="1"/>
      </xdr:nvSpPr>
      <xdr:spPr>
        <a:xfrm>
          <a:off x="7594111" y="163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126048</xdr:rowOff>
    </xdr:from>
    <xdr:to>
      <xdr:col>55</xdr:col>
      <xdr:colOff>50800</xdr:colOff>
      <xdr:row>95</xdr:row>
      <xdr:rowOff>56198</xdr:rowOff>
    </xdr:to>
    <xdr:sp macro="" textlink="">
      <xdr:nvSpPr>
        <xdr:cNvPr id="470" name="楕円 469"/>
        <xdr:cNvSpPr/>
      </xdr:nvSpPr>
      <xdr:spPr>
        <a:xfrm>
          <a:off x="10426700" y="16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148925</xdr:rowOff>
    </xdr:from>
    <xdr:ext cx="534377" cy="259045"/>
    <xdr:sp macro="" textlink="">
      <xdr:nvSpPr>
        <xdr:cNvPr id="471" name="普通建設事業費 （ うち更新整備　）該当値テキスト"/>
        <xdr:cNvSpPr txBox="1"/>
      </xdr:nvSpPr>
      <xdr:spPr>
        <a:xfrm>
          <a:off x="10528300"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84237</xdr:rowOff>
    </xdr:from>
    <xdr:to>
      <xdr:col>50</xdr:col>
      <xdr:colOff>165100</xdr:colOff>
      <xdr:row>97</xdr:row>
      <xdr:rowOff>14387</xdr:rowOff>
    </xdr:to>
    <xdr:sp macro="" textlink="">
      <xdr:nvSpPr>
        <xdr:cNvPr id="472" name="楕円 471"/>
        <xdr:cNvSpPr/>
      </xdr:nvSpPr>
      <xdr:spPr>
        <a:xfrm>
          <a:off x="9588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30914</xdr:rowOff>
    </xdr:from>
    <xdr:ext cx="534377" cy="259045"/>
    <xdr:sp macro="" textlink="">
      <xdr:nvSpPr>
        <xdr:cNvPr id="473" name="テキスト ボックス 472"/>
        <xdr:cNvSpPr txBox="1"/>
      </xdr:nvSpPr>
      <xdr:spPr>
        <a:xfrm>
          <a:off x="9372111" y="1631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63182</xdr:rowOff>
    </xdr:from>
    <xdr:to>
      <xdr:col>46</xdr:col>
      <xdr:colOff>38100</xdr:colOff>
      <xdr:row>98</xdr:row>
      <xdr:rowOff>164782</xdr:rowOff>
    </xdr:to>
    <xdr:sp macro="" textlink="">
      <xdr:nvSpPr>
        <xdr:cNvPr id="474" name="楕円 473"/>
        <xdr:cNvSpPr/>
      </xdr:nvSpPr>
      <xdr:spPr>
        <a:xfrm>
          <a:off x="86995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155909</xdr:rowOff>
    </xdr:from>
    <xdr:ext cx="534377" cy="259045"/>
    <xdr:sp macro="" textlink="">
      <xdr:nvSpPr>
        <xdr:cNvPr id="475" name="テキスト ボックス 474"/>
        <xdr:cNvSpPr txBox="1"/>
      </xdr:nvSpPr>
      <xdr:spPr>
        <a:xfrm>
          <a:off x="8483111" y="16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74095</xdr:rowOff>
    </xdr:from>
    <xdr:to>
      <xdr:col>41</xdr:col>
      <xdr:colOff>101600</xdr:colOff>
      <xdr:row>99</xdr:row>
      <xdr:rowOff>4245</xdr:rowOff>
    </xdr:to>
    <xdr:sp macro="" textlink="">
      <xdr:nvSpPr>
        <xdr:cNvPr id="476" name="楕円 475"/>
        <xdr:cNvSpPr/>
      </xdr:nvSpPr>
      <xdr:spPr>
        <a:xfrm>
          <a:off x="7810500" y="168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166822</xdr:rowOff>
    </xdr:from>
    <xdr:ext cx="534377" cy="259045"/>
    <xdr:sp macro="" textlink="">
      <xdr:nvSpPr>
        <xdr:cNvPr id="477" name="テキスト ボックス 476"/>
        <xdr:cNvSpPr txBox="1"/>
      </xdr:nvSpPr>
      <xdr:spPr>
        <a:xfrm>
          <a:off x="7594111" y="169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155257</xdr:rowOff>
    </xdr:from>
    <xdr:to>
      <xdr:col>85</xdr:col>
      <xdr:colOff>127000</xdr:colOff>
      <xdr:row>39</xdr:row>
      <xdr:rowOff>44450</xdr:rowOff>
    </xdr:to>
    <xdr:cxnSp macro="">
      <xdr:nvCxnSpPr>
        <xdr:cNvPr id="506" name="直線コネクタ 505"/>
        <xdr:cNvCxnSpPr/>
      </xdr:nvCxnSpPr>
      <xdr:spPr>
        <a:xfrm>
          <a:off x="15481300" y="6670357"/>
          <a:ext cx="8382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155257</xdr:rowOff>
    </xdr:from>
    <xdr:to>
      <xdr:col>81</xdr:col>
      <xdr:colOff>50800</xdr:colOff>
      <xdr:row>39</xdr:row>
      <xdr:rowOff>44450</xdr:rowOff>
    </xdr:to>
    <xdr:cxnSp macro="">
      <xdr:nvCxnSpPr>
        <xdr:cNvPr id="509" name="直線コネクタ 508"/>
        <xdr:cNvCxnSpPr/>
      </xdr:nvCxnSpPr>
      <xdr:spPr>
        <a:xfrm flipV="1">
          <a:off x="14592300" y="6670357"/>
          <a:ext cx="8890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6" name="フローチャート: 判断 515"/>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7" name="テキスト ボックス 516"/>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18" name="フローチャート: 判断 517"/>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19" name="テキスト ボックス 518"/>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104457</xdr:rowOff>
    </xdr:from>
    <xdr:to>
      <xdr:col>81</xdr:col>
      <xdr:colOff>101600</xdr:colOff>
      <xdr:row>39</xdr:row>
      <xdr:rowOff>34607</xdr:rowOff>
    </xdr:to>
    <xdr:sp macro="" textlink="">
      <xdr:nvSpPr>
        <xdr:cNvPr id="527" name="楕円 526"/>
        <xdr:cNvSpPr/>
      </xdr:nvSpPr>
      <xdr:spPr>
        <a:xfrm>
          <a:off x="15430500" y="66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51135</xdr:rowOff>
    </xdr:from>
    <xdr:ext cx="469744" cy="259045"/>
    <xdr:sp macro="" textlink="">
      <xdr:nvSpPr>
        <xdr:cNvPr id="528" name="テキスト ボックス 527"/>
        <xdr:cNvSpPr txBox="1"/>
      </xdr:nvSpPr>
      <xdr:spPr>
        <a:xfrm>
          <a:off x="15246428" y="639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135006</xdr:rowOff>
    </xdr:from>
    <xdr:to>
      <xdr:col>85</xdr:col>
      <xdr:colOff>127000</xdr:colOff>
      <xdr:row>76</xdr:row>
      <xdr:rowOff>135700</xdr:rowOff>
    </xdr:to>
    <xdr:cxnSp macro="">
      <xdr:nvCxnSpPr>
        <xdr:cNvPr id="612" name="直線コネクタ 611"/>
        <xdr:cNvCxnSpPr/>
      </xdr:nvCxnSpPr>
      <xdr:spPr>
        <a:xfrm>
          <a:off x="15481300" y="13165206"/>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121236</xdr:rowOff>
    </xdr:from>
    <xdr:to>
      <xdr:col>81</xdr:col>
      <xdr:colOff>50800</xdr:colOff>
      <xdr:row>76</xdr:row>
      <xdr:rowOff>135006</xdr:rowOff>
    </xdr:to>
    <xdr:cxnSp macro="">
      <xdr:nvCxnSpPr>
        <xdr:cNvPr id="615" name="直線コネクタ 614"/>
        <xdr:cNvCxnSpPr/>
      </xdr:nvCxnSpPr>
      <xdr:spPr>
        <a:xfrm>
          <a:off x="14592300" y="13151436"/>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99733</xdr:rowOff>
    </xdr:from>
    <xdr:to>
      <xdr:col>76</xdr:col>
      <xdr:colOff>114300</xdr:colOff>
      <xdr:row>76</xdr:row>
      <xdr:rowOff>121236</xdr:rowOff>
    </xdr:to>
    <xdr:cxnSp macro="">
      <xdr:nvCxnSpPr>
        <xdr:cNvPr id="618" name="直線コネクタ 617"/>
        <xdr:cNvCxnSpPr/>
      </xdr:nvCxnSpPr>
      <xdr:spPr>
        <a:xfrm>
          <a:off x="13703300" y="13129933"/>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76248</xdr:rowOff>
    </xdr:from>
    <xdr:to>
      <xdr:col>71</xdr:col>
      <xdr:colOff>177800</xdr:colOff>
      <xdr:row>76</xdr:row>
      <xdr:rowOff>99733</xdr:rowOff>
    </xdr:to>
    <xdr:cxnSp macro="">
      <xdr:nvCxnSpPr>
        <xdr:cNvPr id="621" name="直線コネクタ 620"/>
        <xdr:cNvCxnSpPr/>
      </xdr:nvCxnSpPr>
      <xdr:spPr>
        <a:xfrm>
          <a:off x="12814300" y="13106448"/>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137462</xdr:rowOff>
    </xdr:from>
    <xdr:to>
      <xdr:col>72</xdr:col>
      <xdr:colOff>38100</xdr:colOff>
      <xdr:row>76</xdr:row>
      <xdr:rowOff>67611</xdr:rowOff>
    </xdr:to>
    <xdr:sp macro="" textlink="">
      <xdr:nvSpPr>
        <xdr:cNvPr id="622" name="フローチャート: 判断 621"/>
        <xdr:cNvSpPr/>
      </xdr:nvSpPr>
      <xdr:spPr>
        <a:xfrm>
          <a:off x="13652500" y="12996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84139</xdr:rowOff>
    </xdr:from>
    <xdr:ext cx="534377" cy="259045"/>
    <xdr:sp macro="" textlink="">
      <xdr:nvSpPr>
        <xdr:cNvPr id="623" name="テキスト ボックス 622"/>
        <xdr:cNvSpPr txBox="1"/>
      </xdr:nvSpPr>
      <xdr:spPr>
        <a:xfrm>
          <a:off x="13436111" y="127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119990</xdr:rowOff>
    </xdr:from>
    <xdr:to>
      <xdr:col>67</xdr:col>
      <xdr:colOff>101600</xdr:colOff>
      <xdr:row>76</xdr:row>
      <xdr:rowOff>50140</xdr:rowOff>
    </xdr:to>
    <xdr:sp macro="" textlink="">
      <xdr:nvSpPr>
        <xdr:cNvPr id="624" name="フローチャート: 判断 623"/>
        <xdr:cNvSpPr/>
      </xdr:nvSpPr>
      <xdr:spPr>
        <a:xfrm>
          <a:off x="12763500" y="129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66667</xdr:rowOff>
    </xdr:from>
    <xdr:ext cx="534377" cy="259045"/>
    <xdr:sp macro="" textlink="">
      <xdr:nvSpPr>
        <xdr:cNvPr id="625" name="テキスト ボックス 624"/>
        <xdr:cNvSpPr txBox="1"/>
      </xdr:nvSpPr>
      <xdr:spPr>
        <a:xfrm>
          <a:off x="12547111" y="12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84900</xdr:rowOff>
    </xdr:from>
    <xdr:to>
      <xdr:col>85</xdr:col>
      <xdr:colOff>177800</xdr:colOff>
      <xdr:row>77</xdr:row>
      <xdr:rowOff>15050</xdr:rowOff>
    </xdr:to>
    <xdr:sp macro="" textlink="">
      <xdr:nvSpPr>
        <xdr:cNvPr id="631" name="楕円 630"/>
        <xdr:cNvSpPr/>
      </xdr:nvSpPr>
      <xdr:spPr>
        <a:xfrm>
          <a:off x="16268700" y="131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107776</xdr:rowOff>
    </xdr:from>
    <xdr:ext cx="534377" cy="259045"/>
    <xdr:sp macro="" textlink="">
      <xdr:nvSpPr>
        <xdr:cNvPr id="632" name="公債費該当値テキスト"/>
        <xdr:cNvSpPr txBox="1"/>
      </xdr:nvSpPr>
      <xdr:spPr>
        <a:xfrm>
          <a:off x="16370300" y="129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84206</xdr:rowOff>
    </xdr:from>
    <xdr:to>
      <xdr:col>81</xdr:col>
      <xdr:colOff>101600</xdr:colOff>
      <xdr:row>77</xdr:row>
      <xdr:rowOff>14356</xdr:rowOff>
    </xdr:to>
    <xdr:sp macro="" textlink="">
      <xdr:nvSpPr>
        <xdr:cNvPr id="633" name="楕円 632"/>
        <xdr:cNvSpPr/>
      </xdr:nvSpPr>
      <xdr:spPr>
        <a:xfrm>
          <a:off x="15430500" y="131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30883</xdr:rowOff>
    </xdr:from>
    <xdr:ext cx="534377" cy="259045"/>
    <xdr:sp macro="" textlink="">
      <xdr:nvSpPr>
        <xdr:cNvPr id="634" name="テキスト ボックス 633"/>
        <xdr:cNvSpPr txBox="1"/>
      </xdr:nvSpPr>
      <xdr:spPr>
        <a:xfrm>
          <a:off x="15214111" y="1288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70436</xdr:rowOff>
    </xdr:from>
    <xdr:to>
      <xdr:col>76</xdr:col>
      <xdr:colOff>165100</xdr:colOff>
      <xdr:row>77</xdr:row>
      <xdr:rowOff>586</xdr:rowOff>
    </xdr:to>
    <xdr:sp macro="" textlink="">
      <xdr:nvSpPr>
        <xdr:cNvPr id="635" name="楕円 634"/>
        <xdr:cNvSpPr/>
      </xdr:nvSpPr>
      <xdr:spPr>
        <a:xfrm>
          <a:off x="14541500" y="131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163163</xdr:rowOff>
    </xdr:from>
    <xdr:ext cx="534377" cy="259045"/>
    <xdr:sp macro="" textlink="">
      <xdr:nvSpPr>
        <xdr:cNvPr id="636" name="テキスト ボックス 635"/>
        <xdr:cNvSpPr txBox="1"/>
      </xdr:nvSpPr>
      <xdr:spPr>
        <a:xfrm>
          <a:off x="14325111" y="131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48933</xdr:rowOff>
    </xdr:from>
    <xdr:to>
      <xdr:col>72</xdr:col>
      <xdr:colOff>38100</xdr:colOff>
      <xdr:row>76</xdr:row>
      <xdr:rowOff>150533</xdr:rowOff>
    </xdr:to>
    <xdr:sp macro="" textlink="">
      <xdr:nvSpPr>
        <xdr:cNvPr id="637" name="楕円 636"/>
        <xdr:cNvSpPr/>
      </xdr:nvSpPr>
      <xdr:spPr>
        <a:xfrm>
          <a:off x="13652500" y="130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141660</xdr:rowOff>
    </xdr:from>
    <xdr:ext cx="534377" cy="259045"/>
    <xdr:sp macro="" textlink="">
      <xdr:nvSpPr>
        <xdr:cNvPr id="638" name="テキスト ボックス 637"/>
        <xdr:cNvSpPr txBox="1"/>
      </xdr:nvSpPr>
      <xdr:spPr>
        <a:xfrm>
          <a:off x="13436111"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25448</xdr:rowOff>
    </xdr:from>
    <xdr:to>
      <xdr:col>67</xdr:col>
      <xdr:colOff>101600</xdr:colOff>
      <xdr:row>76</xdr:row>
      <xdr:rowOff>127048</xdr:rowOff>
    </xdr:to>
    <xdr:sp macro="" textlink="">
      <xdr:nvSpPr>
        <xdr:cNvPr id="639" name="楕円 638"/>
        <xdr:cNvSpPr/>
      </xdr:nvSpPr>
      <xdr:spPr>
        <a:xfrm>
          <a:off x="12763500" y="130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118175</xdr:rowOff>
    </xdr:from>
    <xdr:ext cx="534377" cy="259045"/>
    <xdr:sp macro="" textlink="">
      <xdr:nvSpPr>
        <xdr:cNvPr id="640" name="テキスト ボックス 639"/>
        <xdr:cNvSpPr txBox="1"/>
      </xdr:nvSpPr>
      <xdr:spPr>
        <a:xfrm>
          <a:off x="12547111" y="131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660</xdr:rowOff>
    </xdr:from>
    <xdr:to>
      <xdr:col>85</xdr:col>
      <xdr:colOff>127000</xdr:colOff>
      <xdr:row>98</xdr:row>
      <xdr:rowOff>72592</xdr:rowOff>
    </xdr:to>
    <xdr:cxnSp macro="">
      <xdr:nvCxnSpPr>
        <xdr:cNvPr id="667" name="直線コネクタ 666"/>
        <xdr:cNvCxnSpPr/>
      </xdr:nvCxnSpPr>
      <xdr:spPr>
        <a:xfrm flipV="1">
          <a:off x="15481300" y="16802760"/>
          <a:ext cx="8382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131914</xdr:rowOff>
    </xdr:from>
    <xdr:to>
      <xdr:col>81</xdr:col>
      <xdr:colOff>50800</xdr:colOff>
      <xdr:row>98</xdr:row>
      <xdr:rowOff>72592</xdr:rowOff>
    </xdr:to>
    <xdr:cxnSp macro="">
      <xdr:nvCxnSpPr>
        <xdr:cNvPr id="670" name="直線コネクタ 669"/>
        <xdr:cNvCxnSpPr/>
      </xdr:nvCxnSpPr>
      <xdr:spPr>
        <a:xfrm>
          <a:off x="14592300" y="16762564"/>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131914</xdr:rowOff>
    </xdr:from>
    <xdr:to>
      <xdr:col>76</xdr:col>
      <xdr:colOff>114300</xdr:colOff>
      <xdr:row>98</xdr:row>
      <xdr:rowOff>138471</xdr:rowOff>
    </xdr:to>
    <xdr:cxnSp macro="">
      <xdr:nvCxnSpPr>
        <xdr:cNvPr id="673" name="直線コネクタ 672"/>
        <xdr:cNvCxnSpPr/>
      </xdr:nvCxnSpPr>
      <xdr:spPr>
        <a:xfrm flipV="1">
          <a:off x="13703300" y="16762564"/>
          <a:ext cx="889000" cy="17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77781</xdr:rowOff>
    </xdr:from>
    <xdr:to>
      <xdr:col>71</xdr:col>
      <xdr:colOff>177800</xdr:colOff>
      <xdr:row>98</xdr:row>
      <xdr:rowOff>138471</xdr:rowOff>
    </xdr:to>
    <xdr:cxnSp macro="">
      <xdr:nvCxnSpPr>
        <xdr:cNvPr id="676" name="直線コネクタ 675"/>
        <xdr:cNvCxnSpPr/>
      </xdr:nvCxnSpPr>
      <xdr:spPr>
        <a:xfrm>
          <a:off x="12814300" y="16879881"/>
          <a:ext cx="889000" cy="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136637</xdr:rowOff>
    </xdr:from>
    <xdr:to>
      <xdr:col>72</xdr:col>
      <xdr:colOff>38100</xdr:colOff>
      <xdr:row>96</xdr:row>
      <xdr:rowOff>66787</xdr:rowOff>
    </xdr:to>
    <xdr:sp macro="" textlink="">
      <xdr:nvSpPr>
        <xdr:cNvPr id="677" name="フローチャート: 判断 676"/>
        <xdr:cNvSpPr/>
      </xdr:nvSpPr>
      <xdr:spPr>
        <a:xfrm>
          <a:off x="13652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83314</xdr:rowOff>
    </xdr:from>
    <xdr:ext cx="599010" cy="259045"/>
    <xdr:sp macro="" textlink="">
      <xdr:nvSpPr>
        <xdr:cNvPr id="678" name="テキスト ボックス 677"/>
        <xdr:cNvSpPr txBox="1"/>
      </xdr:nvSpPr>
      <xdr:spPr>
        <a:xfrm>
          <a:off x="13403795"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73231</xdr:rowOff>
    </xdr:from>
    <xdr:to>
      <xdr:col>67</xdr:col>
      <xdr:colOff>101600</xdr:colOff>
      <xdr:row>98</xdr:row>
      <xdr:rowOff>3381</xdr:rowOff>
    </xdr:to>
    <xdr:sp macro="" textlink="">
      <xdr:nvSpPr>
        <xdr:cNvPr id="679" name="フローチャート: 判断 678"/>
        <xdr:cNvSpPr/>
      </xdr:nvSpPr>
      <xdr:spPr>
        <a:xfrm>
          <a:off x="12763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19908</xdr:rowOff>
    </xdr:from>
    <xdr:ext cx="534377" cy="259045"/>
    <xdr:sp macro="" textlink="">
      <xdr:nvSpPr>
        <xdr:cNvPr id="680" name="テキスト ボックス 679"/>
        <xdr:cNvSpPr txBox="1"/>
      </xdr:nvSpPr>
      <xdr:spPr>
        <a:xfrm>
          <a:off x="12547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121310</xdr:rowOff>
    </xdr:from>
    <xdr:to>
      <xdr:col>85</xdr:col>
      <xdr:colOff>177800</xdr:colOff>
      <xdr:row>98</xdr:row>
      <xdr:rowOff>51460</xdr:rowOff>
    </xdr:to>
    <xdr:sp macro="" textlink="">
      <xdr:nvSpPr>
        <xdr:cNvPr id="686" name="楕円 685"/>
        <xdr:cNvSpPr/>
      </xdr:nvSpPr>
      <xdr:spPr>
        <a:xfrm>
          <a:off x="16268700" y="167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144187</xdr:rowOff>
    </xdr:from>
    <xdr:ext cx="534377" cy="259045"/>
    <xdr:sp macro="" textlink="">
      <xdr:nvSpPr>
        <xdr:cNvPr id="687" name="積立金該当値テキスト"/>
        <xdr:cNvSpPr txBox="1"/>
      </xdr:nvSpPr>
      <xdr:spPr>
        <a:xfrm>
          <a:off x="16370300" y="166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21792</xdr:rowOff>
    </xdr:from>
    <xdr:to>
      <xdr:col>81</xdr:col>
      <xdr:colOff>101600</xdr:colOff>
      <xdr:row>98</xdr:row>
      <xdr:rowOff>123392</xdr:rowOff>
    </xdr:to>
    <xdr:sp macro="" textlink="">
      <xdr:nvSpPr>
        <xdr:cNvPr id="688" name="楕円 687"/>
        <xdr:cNvSpPr/>
      </xdr:nvSpPr>
      <xdr:spPr>
        <a:xfrm>
          <a:off x="15430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114519</xdr:rowOff>
    </xdr:from>
    <xdr:ext cx="534377" cy="259045"/>
    <xdr:sp macro="" textlink="">
      <xdr:nvSpPr>
        <xdr:cNvPr id="689" name="テキスト ボックス 688"/>
        <xdr:cNvSpPr txBox="1"/>
      </xdr:nvSpPr>
      <xdr:spPr>
        <a:xfrm>
          <a:off x="15214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81114</xdr:rowOff>
    </xdr:from>
    <xdr:to>
      <xdr:col>76</xdr:col>
      <xdr:colOff>165100</xdr:colOff>
      <xdr:row>98</xdr:row>
      <xdr:rowOff>11264</xdr:rowOff>
    </xdr:to>
    <xdr:sp macro="" textlink="">
      <xdr:nvSpPr>
        <xdr:cNvPr id="690" name="楕円 689"/>
        <xdr:cNvSpPr/>
      </xdr:nvSpPr>
      <xdr:spPr>
        <a:xfrm>
          <a:off x="14541500" y="167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27791</xdr:rowOff>
    </xdr:from>
    <xdr:ext cx="534377" cy="259045"/>
    <xdr:sp macro="" textlink="">
      <xdr:nvSpPr>
        <xdr:cNvPr id="691" name="テキスト ボックス 690"/>
        <xdr:cNvSpPr txBox="1"/>
      </xdr:nvSpPr>
      <xdr:spPr>
        <a:xfrm>
          <a:off x="14325111" y="164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87671</xdr:rowOff>
    </xdr:from>
    <xdr:to>
      <xdr:col>72</xdr:col>
      <xdr:colOff>38100</xdr:colOff>
      <xdr:row>99</xdr:row>
      <xdr:rowOff>17821</xdr:rowOff>
    </xdr:to>
    <xdr:sp macro="" textlink="">
      <xdr:nvSpPr>
        <xdr:cNvPr id="692" name="楕円 691"/>
        <xdr:cNvSpPr/>
      </xdr:nvSpPr>
      <xdr:spPr>
        <a:xfrm>
          <a:off x="13652500" y="168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8948</xdr:rowOff>
    </xdr:from>
    <xdr:ext cx="378565" cy="259045"/>
    <xdr:sp macro="" textlink="">
      <xdr:nvSpPr>
        <xdr:cNvPr id="693" name="テキスト ボックス 692"/>
        <xdr:cNvSpPr txBox="1"/>
      </xdr:nvSpPr>
      <xdr:spPr>
        <a:xfrm>
          <a:off x="13514017" y="1698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26981</xdr:rowOff>
    </xdr:from>
    <xdr:to>
      <xdr:col>67</xdr:col>
      <xdr:colOff>101600</xdr:colOff>
      <xdr:row>98</xdr:row>
      <xdr:rowOff>128581</xdr:rowOff>
    </xdr:to>
    <xdr:sp macro="" textlink="">
      <xdr:nvSpPr>
        <xdr:cNvPr id="694" name="楕円 693"/>
        <xdr:cNvSpPr/>
      </xdr:nvSpPr>
      <xdr:spPr>
        <a:xfrm>
          <a:off x="12763500" y="16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119708</xdr:rowOff>
    </xdr:from>
    <xdr:ext cx="534377" cy="259045"/>
    <xdr:sp macro="" textlink="">
      <xdr:nvSpPr>
        <xdr:cNvPr id="695" name="テキスト ボックス 694"/>
        <xdr:cNvSpPr txBox="1"/>
      </xdr:nvSpPr>
      <xdr:spPr>
        <a:xfrm>
          <a:off x="12547111" y="169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80518</xdr:rowOff>
    </xdr:from>
    <xdr:to>
      <xdr:col>102</xdr:col>
      <xdr:colOff>165100</xdr:colOff>
      <xdr:row>39</xdr:row>
      <xdr:rowOff>10668</xdr:rowOff>
    </xdr:to>
    <xdr:sp macro="" textlink="">
      <xdr:nvSpPr>
        <xdr:cNvPr id="734" name="フローチャート: 判断 73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27195</xdr:rowOff>
    </xdr:from>
    <xdr:ext cx="469744" cy="259045"/>
    <xdr:sp macro="" textlink="">
      <xdr:nvSpPr>
        <xdr:cNvPr id="735" name="テキスト ボックス 734"/>
        <xdr:cNvSpPr txBox="1"/>
      </xdr:nvSpPr>
      <xdr:spPr>
        <a:xfrm>
          <a:off x="19310428" y="63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44171</xdr:rowOff>
    </xdr:from>
    <xdr:to>
      <xdr:col>98</xdr:col>
      <xdr:colOff>38100</xdr:colOff>
      <xdr:row>38</xdr:row>
      <xdr:rowOff>145771</xdr:rowOff>
    </xdr:to>
    <xdr:sp macro="" textlink="">
      <xdr:nvSpPr>
        <xdr:cNvPr id="736" name="フローチャート: 判断 735"/>
        <xdr:cNvSpPr/>
      </xdr:nvSpPr>
      <xdr:spPr>
        <a:xfrm>
          <a:off x="18605500" y="655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162298</xdr:rowOff>
    </xdr:from>
    <xdr:ext cx="469744" cy="259045"/>
    <xdr:sp macro="" textlink="">
      <xdr:nvSpPr>
        <xdr:cNvPr id="737" name="テキスト ボックス 736"/>
        <xdr:cNvSpPr txBox="1"/>
      </xdr:nvSpPr>
      <xdr:spPr>
        <a:xfrm>
          <a:off x="18421428" y="63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166954</xdr:rowOff>
    </xdr:from>
    <xdr:to>
      <xdr:col>116</xdr:col>
      <xdr:colOff>63500</xdr:colOff>
      <xdr:row>58</xdr:row>
      <xdr:rowOff>166980</xdr:rowOff>
    </xdr:to>
    <xdr:cxnSp macro="">
      <xdr:nvCxnSpPr>
        <xdr:cNvPr id="781" name="直線コネクタ 780"/>
        <xdr:cNvCxnSpPr/>
      </xdr:nvCxnSpPr>
      <xdr:spPr>
        <a:xfrm flipV="1">
          <a:off x="21323300" y="10111054"/>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82"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166865</xdr:rowOff>
    </xdr:from>
    <xdr:to>
      <xdr:col>111</xdr:col>
      <xdr:colOff>177800</xdr:colOff>
      <xdr:row>58</xdr:row>
      <xdr:rowOff>166980</xdr:rowOff>
    </xdr:to>
    <xdr:cxnSp macro="">
      <xdr:nvCxnSpPr>
        <xdr:cNvPr id="784" name="直線コネクタ 783"/>
        <xdr:cNvCxnSpPr/>
      </xdr:nvCxnSpPr>
      <xdr:spPr>
        <a:xfrm>
          <a:off x="20434300" y="1011096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86" name="テキスト ボックス 785"/>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151473</xdr:rowOff>
    </xdr:from>
    <xdr:to>
      <xdr:col>107</xdr:col>
      <xdr:colOff>50800</xdr:colOff>
      <xdr:row>58</xdr:row>
      <xdr:rowOff>166865</xdr:rowOff>
    </xdr:to>
    <xdr:cxnSp macro="">
      <xdr:nvCxnSpPr>
        <xdr:cNvPr id="787" name="直線コネクタ 786"/>
        <xdr:cNvCxnSpPr/>
      </xdr:nvCxnSpPr>
      <xdr:spPr>
        <a:xfrm>
          <a:off x="19545300" y="9924123"/>
          <a:ext cx="889000" cy="18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89" name="テキスト ボックス 788"/>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141605</xdr:rowOff>
    </xdr:from>
    <xdr:to>
      <xdr:col>102</xdr:col>
      <xdr:colOff>114300</xdr:colOff>
      <xdr:row>57</xdr:row>
      <xdr:rowOff>151473</xdr:rowOff>
    </xdr:to>
    <xdr:cxnSp macro="">
      <xdr:nvCxnSpPr>
        <xdr:cNvPr id="790" name="直線コネクタ 789"/>
        <xdr:cNvCxnSpPr/>
      </xdr:nvCxnSpPr>
      <xdr:spPr>
        <a:xfrm>
          <a:off x="18656300" y="9742805"/>
          <a:ext cx="889000" cy="1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128206</xdr:rowOff>
    </xdr:from>
    <xdr:to>
      <xdr:col>102</xdr:col>
      <xdr:colOff>165100</xdr:colOff>
      <xdr:row>59</xdr:row>
      <xdr:rowOff>58356</xdr:rowOff>
    </xdr:to>
    <xdr:sp macro="" textlink="">
      <xdr:nvSpPr>
        <xdr:cNvPr id="791" name="フローチャート: 判断 790"/>
        <xdr:cNvSpPr/>
      </xdr:nvSpPr>
      <xdr:spPr>
        <a:xfrm>
          <a:off x="19494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49483</xdr:rowOff>
    </xdr:from>
    <xdr:ext cx="469744" cy="259045"/>
    <xdr:sp macro="" textlink="">
      <xdr:nvSpPr>
        <xdr:cNvPr id="792" name="テキスト ボックス 791"/>
        <xdr:cNvSpPr txBox="1"/>
      </xdr:nvSpPr>
      <xdr:spPr>
        <a:xfrm>
          <a:off x="19310428"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127712</xdr:rowOff>
    </xdr:from>
    <xdr:to>
      <xdr:col>98</xdr:col>
      <xdr:colOff>38100</xdr:colOff>
      <xdr:row>59</xdr:row>
      <xdr:rowOff>57862</xdr:rowOff>
    </xdr:to>
    <xdr:sp macro="" textlink="">
      <xdr:nvSpPr>
        <xdr:cNvPr id="793" name="フローチャート: 判断 792"/>
        <xdr:cNvSpPr/>
      </xdr:nvSpPr>
      <xdr:spPr>
        <a:xfrm>
          <a:off x="18605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48989</xdr:rowOff>
    </xdr:from>
    <xdr:ext cx="469744" cy="259045"/>
    <xdr:sp macro="" textlink="">
      <xdr:nvSpPr>
        <xdr:cNvPr id="794" name="テキスト ボックス 793"/>
        <xdr:cNvSpPr txBox="1"/>
      </xdr:nvSpPr>
      <xdr:spPr>
        <a:xfrm>
          <a:off x="18421428"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116154</xdr:rowOff>
    </xdr:from>
    <xdr:to>
      <xdr:col>116</xdr:col>
      <xdr:colOff>114300</xdr:colOff>
      <xdr:row>59</xdr:row>
      <xdr:rowOff>46304</xdr:rowOff>
    </xdr:to>
    <xdr:sp macro="" textlink="">
      <xdr:nvSpPr>
        <xdr:cNvPr id="800" name="楕円 799"/>
        <xdr:cNvSpPr/>
      </xdr:nvSpPr>
      <xdr:spPr>
        <a:xfrm>
          <a:off x="22110700" y="100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75531</xdr:rowOff>
    </xdr:from>
    <xdr:ext cx="469744" cy="259045"/>
    <xdr:sp macro="" textlink="">
      <xdr:nvSpPr>
        <xdr:cNvPr id="801" name="貸付金該当値テキスト"/>
        <xdr:cNvSpPr txBox="1"/>
      </xdr:nvSpPr>
      <xdr:spPr>
        <a:xfrm>
          <a:off x="22212300" y="984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116180</xdr:rowOff>
    </xdr:from>
    <xdr:to>
      <xdr:col>112</xdr:col>
      <xdr:colOff>38100</xdr:colOff>
      <xdr:row>59</xdr:row>
      <xdr:rowOff>46330</xdr:rowOff>
    </xdr:to>
    <xdr:sp macro="" textlink="">
      <xdr:nvSpPr>
        <xdr:cNvPr id="802" name="楕円 801"/>
        <xdr:cNvSpPr/>
      </xdr:nvSpPr>
      <xdr:spPr>
        <a:xfrm>
          <a:off x="21272500" y="100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62857</xdr:rowOff>
    </xdr:from>
    <xdr:ext cx="469744" cy="259045"/>
    <xdr:sp macro="" textlink="">
      <xdr:nvSpPr>
        <xdr:cNvPr id="803" name="テキスト ボックス 802"/>
        <xdr:cNvSpPr txBox="1"/>
      </xdr:nvSpPr>
      <xdr:spPr>
        <a:xfrm>
          <a:off x="21088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116065</xdr:rowOff>
    </xdr:from>
    <xdr:to>
      <xdr:col>107</xdr:col>
      <xdr:colOff>101600</xdr:colOff>
      <xdr:row>59</xdr:row>
      <xdr:rowOff>46215</xdr:rowOff>
    </xdr:to>
    <xdr:sp macro="" textlink="">
      <xdr:nvSpPr>
        <xdr:cNvPr id="804" name="楕円 803"/>
        <xdr:cNvSpPr/>
      </xdr:nvSpPr>
      <xdr:spPr>
        <a:xfrm>
          <a:off x="20383500" y="10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62742</xdr:rowOff>
    </xdr:from>
    <xdr:ext cx="469744" cy="259045"/>
    <xdr:sp macro="" textlink="">
      <xdr:nvSpPr>
        <xdr:cNvPr id="805" name="テキスト ボックス 804"/>
        <xdr:cNvSpPr txBox="1"/>
      </xdr:nvSpPr>
      <xdr:spPr>
        <a:xfrm>
          <a:off x="20199428" y="98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100673</xdr:rowOff>
    </xdr:from>
    <xdr:to>
      <xdr:col>102</xdr:col>
      <xdr:colOff>165100</xdr:colOff>
      <xdr:row>58</xdr:row>
      <xdr:rowOff>30823</xdr:rowOff>
    </xdr:to>
    <xdr:sp macro="" textlink="">
      <xdr:nvSpPr>
        <xdr:cNvPr id="806" name="楕円 805"/>
        <xdr:cNvSpPr/>
      </xdr:nvSpPr>
      <xdr:spPr>
        <a:xfrm>
          <a:off x="19494500" y="9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47350</xdr:rowOff>
    </xdr:from>
    <xdr:ext cx="534377" cy="259045"/>
    <xdr:sp macro="" textlink="">
      <xdr:nvSpPr>
        <xdr:cNvPr id="807" name="テキスト ボックス 806"/>
        <xdr:cNvSpPr txBox="1"/>
      </xdr:nvSpPr>
      <xdr:spPr>
        <a:xfrm>
          <a:off x="19278111" y="96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90805</xdr:rowOff>
    </xdr:from>
    <xdr:to>
      <xdr:col>98</xdr:col>
      <xdr:colOff>38100</xdr:colOff>
      <xdr:row>57</xdr:row>
      <xdr:rowOff>20955</xdr:rowOff>
    </xdr:to>
    <xdr:sp macro="" textlink="">
      <xdr:nvSpPr>
        <xdr:cNvPr id="808" name="楕円 807"/>
        <xdr:cNvSpPr/>
      </xdr:nvSpPr>
      <xdr:spPr>
        <a:xfrm>
          <a:off x="18605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37482</xdr:rowOff>
    </xdr:from>
    <xdr:ext cx="534377" cy="259045"/>
    <xdr:sp macro="" textlink="">
      <xdr:nvSpPr>
        <xdr:cNvPr id="809" name="テキスト ボックス 808"/>
        <xdr:cNvSpPr txBox="1"/>
      </xdr:nvSpPr>
      <xdr:spPr>
        <a:xfrm>
          <a:off x="18389111" y="94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101992</xdr:rowOff>
    </xdr:from>
    <xdr:to>
      <xdr:col>116</xdr:col>
      <xdr:colOff>63500</xdr:colOff>
      <xdr:row>78</xdr:row>
      <xdr:rowOff>132896</xdr:rowOff>
    </xdr:to>
    <xdr:cxnSp macro="">
      <xdr:nvCxnSpPr>
        <xdr:cNvPr id="840" name="直線コネクタ 839"/>
        <xdr:cNvCxnSpPr/>
      </xdr:nvCxnSpPr>
      <xdr:spPr>
        <a:xfrm flipV="1">
          <a:off x="21323300" y="13475092"/>
          <a:ext cx="8382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110744</xdr:rowOff>
    </xdr:from>
    <xdr:to>
      <xdr:col>111</xdr:col>
      <xdr:colOff>177800</xdr:colOff>
      <xdr:row>78</xdr:row>
      <xdr:rowOff>132896</xdr:rowOff>
    </xdr:to>
    <xdr:cxnSp macro="">
      <xdr:nvCxnSpPr>
        <xdr:cNvPr id="843" name="直線コネクタ 842"/>
        <xdr:cNvCxnSpPr/>
      </xdr:nvCxnSpPr>
      <xdr:spPr>
        <a:xfrm>
          <a:off x="20434300" y="13483844"/>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96451</xdr:rowOff>
    </xdr:from>
    <xdr:to>
      <xdr:col>107</xdr:col>
      <xdr:colOff>50800</xdr:colOff>
      <xdr:row>78</xdr:row>
      <xdr:rowOff>110744</xdr:rowOff>
    </xdr:to>
    <xdr:cxnSp macro="">
      <xdr:nvCxnSpPr>
        <xdr:cNvPr id="846" name="直線コネクタ 845"/>
        <xdr:cNvCxnSpPr/>
      </xdr:nvCxnSpPr>
      <xdr:spPr>
        <a:xfrm>
          <a:off x="19545300" y="13469551"/>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71915</xdr:rowOff>
    </xdr:from>
    <xdr:to>
      <xdr:col>102</xdr:col>
      <xdr:colOff>114300</xdr:colOff>
      <xdr:row>78</xdr:row>
      <xdr:rowOff>96451</xdr:rowOff>
    </xdr:to>
    <xdr:cxnSp macro="">
      <xdr:nvCxnSpPr>
        <xdr:cNvPr id="849" name="直線コネクタ 848"/>
        <xdr:cNvCxnSpPr/>
      </xdr:nvCxnSpPr>
      <xdr:spPr>
        <a:xfrm>
          <a:off x="18656300" y="13445015"/>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141478</xdr:rowOff>
    </xdr:from>
    <xdr:to>
      <xdr:col>102</xdr:col>
      <xdr:colOff>165100</xdr:colOff>
      <xdr:row>75</xdr:row>
      <xdr:rowOff>71628</xdr:rowOff>
    </xdr:to>
    <xdr:sp macro="" textlink="">
      <xdr:nvSpPr>
        <xdr:cNvPr id="850" name="フローチャート: 判断 849"/>
        <xdr:cNvSpPr/>
      </xdr:nvSpPr>
      <xdr:spPr>
        <a:xfrm>
          <a:off x="19494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88155</xdr:rowOff>
    </xdr:from>
    <xdr:ext cx="534377" cy="259045"/>
    <xdr:sp macro="" textlink="">
      <xdr:nvSpPr>
        <xdr:cNvPr id="851" name="テキスト ボックス 850"/>
        <xdr:cNvSpPr txBox="1"/>
      </xdr:nvSpPr>
      <xdr:spPr>
        <a:xfrm>
          <a:off x="19278111" y="126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166221</xdr:rowOff>
    </xdr:from>
    <xdr:to>
      <xdr:col>98</xdr:col>
      <xdr:colOff>38100</xdr:colOff>
      <xdr:row>75</xdr:row>
      <xdr:rowOff>96371</xdr:rowOff>
    </xdr:to>
    <xdr:sp macro="" textlink="">
      <xdr:nvSpPr>
        <xdr:cNvPr id="852" name="フローチャート: 判断 851"/>
        <xdr:cNvSpPr/>
      </xdr:nvSpPr>
      <xdr:spPr>
        <a:xfrm>
          <a:off x="18605500" y="1285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112898</xdr:rowOff>
    </xdr:from>
    <xdr:ext cx="534377" cy="259045"/>
    <xdr:sp macro="" textlink="">
      <xdr:nvSpPr>
        <xdr:cNvPr id="853" name="テキスト ボックス 852"/>
        <xdr:cNvSpPr txBox="1"/>
      </xdr:nvSpPr>
      <xdr:spPr>
        <a:xfrm>
          <a:off x="18389111" y="126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51192</xdr:rowOff>
    </xdr:from>
    <xdr:to>
      <xdr:col>116</xdr:col>
      <xdr:colOff>114300</xdr:colOff>
      <xdr:row>78</xdr:row>
      <xdr:rowOff>152792</xdr:rowOff>
    </xdr:to>
    <xdr:sp macro="" textlink="">
      <xdr:nvSpPr>
        <xdr:cNvPr id="859" name="楕円 858"/>
        <xdr:cNvSpPr/>
      </xdr:nvSpPr>
      <xdr:spPr>
        <a:xfrm>
          <a:off x="22110700" y="134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137569</xdr:rowOff>
    </xdr:from>
    <xdr:ext cx="534377" cy="259045"/>
    <xdr:sp macro="" textlink="">
      <xdr:nvSpPr>
        <xdr:cNvPr id="860" name="繰出金該当値テキスト"/>
        <xdr:cNvSpPr txBox="1"/>
      </xdr:nvSpPr>
      <xdr:spPr>
        <a:xfrm>
          <a:off x="22212300" y="133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82096</xdr:rowOff>
    </xdr:from>
    <xdr:to>
      <xdr:col>112</xdr:col>
      <xdr:colOff>38100</xdr:colOff>
      <xdr:row>79</xdr:row>
      <xdr:rowOff>12246</xdr:rowOff>
    </xdr:to>
    <xdr:sp macro="" textlink="">
      <xdr:nvSpPr>
        <xdr:cNvPr id="861" name="楕円 860"/>
        <xdr:cNvSpPr/>
      </xdr:nvSpPr>
      <xdr:spPr>
        <a:xfrm>
          <a:off x="21272500" y="13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3373</xdr:rowOff>
    </xdr:from>
    <xdr:ext cx="534377" cy="259045"/>
    <xdr:sp macro="" textlink="">
      <xdr:nvSpPr>
        <xdr:cNvPr id="862" name="テキスト ボックス 861"/>
        <xdr:cNvSpPr txBox="1"/>
      </xdr:nvSpPr>
      <xdr:spPr>
        <a:xfrm>
          <a:off x="21056111" y="135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59944</xdr:rowOff>
    </xdr:from>
    <xdr:to>
      <xdr:col>107</xdr:col>
      <xdr:colOff>101600</xdr:colOff>
      <xdr:row>78</xdr:row>
      <xdr:rowOff>161544</xdr:rowOff>
    </xdr:to>
    <xdr:sp macro="" textlink="">
      <xdr:nvSpPr>
        <xdr:cNvPr id="863" name="楕円 862"/>
        <xdr:cNvSpPr/>
      </xdr:nvSpPr>
      <xdr:spPr>
        <a:xfrm>
          <a:off x="20383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152671</xdr:rowOff>
    </xdr:from>
    <xdr:ext cx="534377" cy="259045"/>
    <xdr:sp macro="" textlink="">
      <xdr:nvSpPr>
        <xdr:cNvPr id="864" name="テキスト ボックス 863"/>
        <xdr:cNvSpPr txBox="1"/>
      </xdr:nvSpPr>
      <xdr:spPr>
        <a:xfrm>
          <a:off x="20167111" y="1352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45651</xdr:rowOff>
    </xdr:from>
    <xdr:to>
      <xdr:col>102</xdr:col>
      <xdr:colOff>165100</xdr:colOff>
      <xdr:row>78</xdr:row>
      <xdr:rowOff>147251</xdr:rowOff>
    </xdr:to>
    <xdr:sp macro="" textlink="">
      <xdr:nvSpPr>
        <xdr:cNvPr id="865" name="楕円 864"/>
        <xdr:cNvSpPr/>
      </xdr:nvSpPr>
      <xdr:spPr>
        <a:xfrm>
          <a:off x="19494500" y="134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138378</xdr:rowOff>
    </xdr:from>
    <xdr:ext cx="534377" cy="259045"/>
    <xdr:sp macro="" textlink="">
      <xdr:nvSpPr>
        <xdr:cNvPr id="866" name="テキスト ボックス 865"/>
        <xdr:cNvSpPr txBox="1"/>
      </xdr:nvSpPr>
      <xdr:spPr>
        <a:xfrm>
          <a:off x="19278111" y="135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21115</xdr:rowOff>
    </xdr:from>
    <xdr:to>
      <xdr:col>98</xdr:col>
      <xdr:colOff>38100</xdr:colOff>
      <xdr:row>78</xdr:row>
      <xdr:rowOff>122715</xdr:rowOff>
    </xdr:to>
    <xdr:sp macro="" textlink="">
      <xdr:nvSpPr>
        <xdr:cNvPr id="867" name="楕円 866"/>
        <xdr:cNvSpPr/>
      </xdr:nvSpPr>
      <xdr:spPr>
        <a:xfrm>
          <a:off x="18605500" y="133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113842</xdr:rowOff>
    </xdr:from>
    <xdr:ext cx="534377" cy="259045"/>
    <xdr:sp macro="" textlink="">
      <xdr:nvSpPr>
        <xdr:cNvPr id="868" name="テキスト ボックス 867"/>
        <xdr:cNvSpPr txBox="1"/>
      </xdr:nvSpPr>
      <xdr:spPr>
        <a:xfrm>
          <a:off x="18389111" y="134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637,694</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561,906</a:t>
          </a:r>
          <a:r>
            <a:rPr kumimoji="1" lang="ja-JP" altLang="ja-JP" sz="1100">
              <a:solidFill>
                <a:schemeClr val="dk1"/>
              </a:solidFill>
              <a:effectLst/>
              <a:latin typeface="+mn-lt"/>
              <a:ea typeface="+mn-ea"/>
              <a:cs typeface="+mn-cs"/>
            </a:rPr>
            <a:t>円と比較し、一人</a:t>
          </a:r>
          <a:r>
            <a:rPr kumimoji="1" lang="ja-JP" altLang="en-US" sz="1100">
              <a:solidFill>
                <a:schemeClr val="dk1"/>
              </a:solidFill>
              <a:effectLst/>
              <a:latin typeface="+mn-lt"/>
              <a:ea typeface="+mn-ea"/>
              <a:cs typeface="+mn-cs"/>
            </a:rPr>
            <a:t>当たり</a:t>
          </a:r>
          <a:r>
            <a:rPr kumimoji="1" lang="ja-JP" altLang="ja-JP" sz="1100">
              <a:solidFill>
                <a:schemeClr val="dk1"/>
              </a:solidFill>
              <a:effectLst/>
              <a:latin typeface="+mn-lt"/>
              <a:ea typeface="+mn-ea"/>
              <a:cs typeface="+mn-cs"/>
            </a:rPr>
            <a:t>のコストが高い状況となっている。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除雪</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等の維持補修費にかかる経費がコストを高めている要因と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補助費等が類似団体平均と比べ高くなっているが、住民サービス水準を確保しながら事務の効率化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スト削減を図るため、隣接する３町で一部事務組合を構成し、消防・清掃・葬斎業務を行っているほか、同様に３町で構成する広域連合で介護保険・国民健康保険・後期高齢者医療といった医療保険業務を行っており、その負担金が比率を高めている主な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10,380
10,345
68.50
6,792,378
6,619,251
169,996
3,269,036
5,242,869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109410</xdr:rowOff>
    </xdr:from>
    <xdr:to>
      <xdr:col>24</xdr:col>
      <xdr:colOff>63500</xdr:colOff>
      <xdr:row>36</xdr:row>
      <xdr:rowOff>113030</xdr:rowOff>
    </xdr:to>
    <xdr:cxnSp macro="">
      <xdr:nvCxnSpPr>
        <xdr:cNvPr id="61" name="直線コネクタ 60"/>
        <xdr:cNvCxnSpPr/>
      </xdr:nvCxnSpPr>
      <xdr:spPr>
        <a:xfrm>
          <a:off x="3797300" y="628161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168847</xdr:rowOff>
    </xdr:from>
    <xdr:to>
      <xdr:col>19</xdr:col>
      <xdr:colOff>177800</xdr:colOff>
      <xdr:row>36</xdr:row>
      <xdr:rowOff>109410</xdr:rowOff>
    </xdr:to>
    <xdr:cxnSp macro="">
      <xdr:nvCxnSpPr>
        <xdr:cNvPr id="64" name="直線コネクタ 63"/>
        <xdr:cNvCxnSpPr/>
      </xdr:nvCxnSpPr>
      <xdr:spPr>
        <a:xfrm>
          <a:off x="2908300" y="6169597"/>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168847</xdr:rowOff>
    </xdr:from>
    <xdr:to>
      <xdr:col>15</xdr:col>
      <xdr:colOff>50800</xdr:colOff>
      <xdr:row>36</xdr:row>
      <xdr:rowOff>18542</xdr:rowOff>
    </xdr:to>
    <xdr:cxnSp macro="">
      <xdr:nvCxnSpPr>
        <xdr:cNvPr id="67" name="直線コネクタ 66"/>
        <xdr:cNvCxnSpPr/>
      </xdr:nvCxnSpPr>
      <xdr:spPr>
        <a:xfrm flipV="1">
          <a:off x="2019300" y="6169597"/>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18542</xdr:rowOff>
    </xdr:from>
    <xdr:to>
      <xdr:col>10</xdr:col>
      <xdr:colOff>114300</xdr:colOff>
      <xdr:row>36</xdr:row>
      <xdr:rowOff>55309</xdr:rowOff>
    </xdr:to>
    <xdr:cxnSp macro="">
      <xdr:nvCxnSpPr>
        <xdr:cNvPr id="70" name="直線コネクタ 69"/>
        <xdr:cNvCxnSpPr/>
      </xdr:nvCxnSpPr>
      <xdr:spPr>
        <a:xfrm flipV="1">
          <a:off x="1130300" y="6190742"/>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76517</xdr:rowOff>
    </xdr:from>
    <xdr:to>
      <xdr:col>10</xdr:col>
      <xdr:colOff>165100</xdr:colOff>
      <xdr:row>33</xdr:row>
      <xdr:rowOff>6667</xdr:rowOff>
    </xdr:to>
    <xdr:sp macro="" textlink="">
      <xdr:nvSpPr>
        <xdr:cNvPr id="71" name="フローチャート: 判断 70"/>
        <xdr:cNvSpPr/>
      </xdr:nvSpPr>
      <xdr:spPr>
        <a:xfrm>
          <a:off x="1968500" y="556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23194</xdr:rowOff>
    </xdr:from>
    <xdr:ext cx="469744" cy="259045"/>
    <xdr:sp macro="" textlink="">
      <xdr:nvSpPr>
        <xdr:cNvPr id="72" name="テキスト ボックス 71"/>
        <xdr:cNvSpPr txBox="1"/>
      </xdr:nvSpPr>
      <xdr:spPr>
        <a:xfrm>
          <a:off x="1784428"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127381</xdr:rowOff>
    </xdr:from>
    <xdr:to>
      <xdr:col>6</xdr:col>
      <xdr:colOff>38100</xdr:colOff>
      <xdr:row>33</xdr:row>
      <xdr:rowOff>57531</xdr:rowOff>
    </xdr:to>
    <xdr:sp macro="" textlink="">
      <xdr:nvSpPr>
        <xdr:cNvPr id="73" name="フローチャート: 判断 72"/>
        <xdr:cNvSpPr/>
      </xdr:nvSpPr>
      <xdr:spPr>
        <a:xfrm>
          <a:off x="1079500" y="561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74058</xdr:rowOff>
    </xdr:from>
    <xdr:ext cx="469744" cy="259045"/>
    <xdr:sp macro="" textlink="">
      <xdr:nvSpPr>
        <xdr:cNvPr id="74" name="テキスト ボックス 73"/>
        <xdr:cNvSpPr txBox="1"/>
      </xdr:nvSpPr>
      <xdr:spPr>
        <a:xfrm>
          <a:off x="895428" y="53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80" name="楕円 79"/>
        <xdr:cNvSpPr/>
      </xdr:nvSpPr>
      <xdr:spPr>
        <a:xfrm>
          <a:off x="45847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469744" cy="259045"/>
    <xdr:sp macro="" textlink="">
      <xdr:nvSpPr>
        <xdr:cNvPr id="81" name="議会費該当値テキスト"/>
        <xdr:cNvSpPr txBox="1"/>
      </xdr:nvSpPr>
      <xdr:spPr>
        <a:xfrm>
          <a:off x="4686300"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58610</xdr:rowOff>
    </xdr:from>
    <xdr:to>
      <xdr:col>20</xdr:col>
      <xdr:colOff>38100</xdr:colOff>
      <xdr:row>36</xdr:row>
      <xdr:rowOff>160210</xdr:rowOff>
    </xdr:to>
    <xdr:sp macro="" textlink="">
      <xdr:nvSpPr>
        <xdr:cNvPr id="82" name="楕円 81"/>
        <xdr:cNvSpPr/>
      </xdr:nvSpPr>
      <xdr:spPr>
        <a:xfrm>
          <a:off x="3746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151337</xdr:rowOff>
    </xdr:from>
    <xdr:ext cx="469744" cy="259045"/>
    <xdr:sp macro="" textlink="">
      <xdr:nvSpPr>
        <xdr:cNvPr id="83" name="テキスト ボックス 82"/>
        <xdr:cNvSpPr txBox="1"/>
      </xdr:nvSpPr>
      <xdr:spPr>
        <a:xfrm>
          <a:off x="3562428" y="63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118047</xdr:rowOff>
    </xdr:from>
    <xdr:to>
      <xdr:col>15</xdr:col>
      <xdr:colOff>101600</xdr:colOff>
      <xdr:row>36</xdr:row>
      <xdr:rowOff>48197</xdr:rowOff>
    </xdr:to>
    <xdr:sp macro="" textlink="">
      <xdr:nvSpPr>
        <xdr:cNvPr id="84" name="楕円 83"/>
        <xdr:cNvSpPr/>
      </xdr:nvSpPr>
      <xdr:spPr>
        <a:xfrm>
          <a:off x="2857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39324</xdr:rowOff>
    </xdr:from>
    <xdr:ext cx="469744" cy="259045"/>
    <xdr:sp macro="" textlink="">
      <xdr:nvSpPr>
        <xdr:cNvPr id="85" name="テキスト ボックス 84"/>
        <xdr:cNvSpPr txBox="1"/>
      </xdr:nvSpPr>
      <xdr:spPr>
        <a:xfrm>
          <a:off x="2673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139192</xdr:rowOff>
    </xdr:from>
    <xdr:to>
      <xdr:col>10</xdr:col>
      <xdr:colOff>165100</xdr:colOff>
      <xdr:row>36</xdr:row>
      <xdr:rowOff>69342</xdr:rowOff>
    </xdr:to>
    <xdr:sp macro="" textlink="">
      <xdr:nvSpPr>
        <xdr:cNvPr id="86" name="楕円 85"/>
        <xdr:cNvSpPr/>
      </xdr:nvSpPr>
      <xdr:spPr>
        <a:xfrm>
          <a:off x="1968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60469</xdr:rowOff>
    </xdr:from>
    <xdr:ext cx="469744" cy="259045"/>
    <xdr:sp macro="" textlink="">
      <xdr:nvSpPr>
        <xdr:cNvPr id="87" name="テキスト ボックス 86"/>
        <xdr:cNvSpPr txBox="1"/>
      </xdr:nvSpPr>
      <xdr:spPr>
        <a:xfrm>
          <a:off x="1784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4509</xdr:rowOff>
    </xdr:from>
    <xdr:to>
      <xdr:col>6</xdr:col>
      <xdr:colOff>38100</xdr:colOff>
      <xdr:row>36</xdr:row>
      <xdr:rowOff>106109</xdr:rowOff>
    </xdr:to>
    <xdr:sp macro="" textlink="">
      <xdr:nvSpPr>
        <xdr:cNvPr id="88" name="楕円 87"/>
        <xdr:cNvSpPr/>
      </xdr:nvSpPr>
      <xdr:spPr>
        <a:xfrm>
          <a:off x="1079500" y="61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97236</xdr:rowOff>
    </xdr:from>
    <xdr:ext cx="469744" cy="259045"/>
    <xdr:sp macro="" textlink="">
      <xdr:nvSpPr>
        <xdr:cNvPr id="89" name="テキスト ボックス 88"/>
        <xdr:cNvSpPr txBox="1"/>
      </xdr:nvSpPr>
      <xdr:spPr>
        <a:xfrm>
          <a:off x="895428"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33986</xdr:rowOff>
    </xdr:from>
    <xdr:to>
      <xdr:col>24</xdr:col>
      <xdr:colOff>63500</xdr:colOff>
      <xdr:row>58</xdr:row>
      <xdr:rowOff>12027</xdr:rowOff>
    </xdr:to>
    <xdr:cxnSp macro="">
      <xdr:nvCxnSpPr>
        <xdr:cNvPr id="120" name="直線コネクタ 119"/>
        <xdr:cNvCxnSpPr/>
      </xdr:nvCxnSpPr>
      <xdr:spPr>
        <a:xfrm flipV="1">
          <a:off x="3797300" y="9806636"/>
          <a:ext cx="838200" cy="1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106931</xdr:rowOff>
    </xdr:from>
    <xdr:to>
      <xdr:col>19</xdr:col>
      <xdr:colOff>177800</xdr:colOff>
      <xdr:row>58</xdr:row>
      <xdr:rowOff>12027</xdr:rowOff>
    </xdr:to>
    <xdr:cxnSp macro="">
      <xdr:nvCxnSpPr>
        <xdr:cNvPr id="123" name="直線コネクタ 122"/>
        <xdr:cNvCxnSpPr/>
      </xdr:nvCxnSpPr>
      <xdr:spPr>
        <a:xfrm>
          <a:off x="2908300" y="9879581"/>
          <a:ext cx="889000" cy="7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106931</xdr:rowOff>
    </xdr:from>
    <xdr:to>
      <xdr:col>15</xdr:col>
      <xdr:colOff>50800</xdr:colOff>
      <xdr:row>58</xdr:row>
      <xdr:rowOff>33182</xdr:rowOff>
    </xdr:to>
    <xdr:cxnSp macro="">
      <xdr:nvCxnSpPr>
        <xdr:cNvPr id="126" name="直線コネクタ 125"/>
        <xdr:cNvCxnSpPr/>
      </xdr:nvCxnSpPr>
      <xdr:spPr>
        <a:xfrm flipV="1">
          <a:off x="2019300" y="9879581"/>
          <a:ext cx="889000" cy="9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81538</xdr:rowOff>
    </xdr:from>
    <xdr:to>
      <xdr:col>10</xdr:col>
      <xdr:colOff>114300</xdr:colOff>
      <xdr:row>58</xdr:row>
      <xdr:rowOff>33182</xdr:rowOff>
    </xdr:to>
    <xdr:cxnSp macro="">
      <xdr:nvCxnSpPr>
        <xdr:cNvPr id="129" name="直線コネクタ 128"/>
        <xdr:cNvCxnSpPr/>
      </xdr:nvCxnSpPr>
      <xdr:spPr>
        <a:xfrm>
          <a:off x="1130300" y="9854188"/>
          <a:ext cx="889000" cy="1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109203</xdr:rowOff>
    </xdr:from>
    <xdr:to>
      <xdr:col>10</xdr:col>
      <xdr:colOff>165100</xdr:colOff>
      <xdr:row>56</xdr:row>
      <xdr:rowOff>39353</xdr:rowOff>
    </xdr:to>
    <xdr:sp macro="" textlink="">
      <xdr:nvSpPr>
        <xdr:cNvPr id="130" name="フローチャート: 判断 129"/>
        <xdr:cNvSpPr/>
      </xdr:nvSpPr>
      <xdr:spPr>
        <a:xfrm>
          <a:off x="1968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55880</xdr:rowOff>
    </xdr:from>
    <xdr:ext cx="599010" cy="259045"/>
    <xdr:sp macro="" textlink="">
      <xdr:nvSpPr>
        <xdr:cNvPr id="131" name="テキスト ボックス 130"/>
        <xdr:cNvSpPr txBox="1"/>
      </xdr:nvSpPr>
      <xdr:spPr>
        <a:xfrm>
          <a:off x="1719795"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150099</xdr:rowOff>
    </xdr:from>
    <xdr:to>
      <xdr:col>6</xdr:col>
      <xdr:colOff>38100</xdr:colOff>
      <xdr:row>57</xdr:row>
      <xdr:rowOff>80249</xdr:rowOff>
    </xdr:to>
    <xdr:sp macro="" textlink="">
      <xdr:nvSpPr>
        <xdr:cNvPr id="132" name="フローチャート: 判断 131"/>
        <xdr:cNvSpPr/>
      </xdr:nvSpPr>
      <xdr:spPr>
        <a:xfrm>
          <a:off x="1079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96776</xdr:rowOff>
    </xdr:from>
    <xdr:ext cx="599010" cy="259045"/>
    <xdr:sp macro="" textlink="">
      <xdr:nvSpPr>
        <xdr:cNvPr id="133" name="テキスト ボックス 132"/>
        <xdr:cNvSpPr txBox="1"/>
      </xdr:nvSpPr>
      <xdr:spPr>
        <a:xfrm>
          <a:off x="830795"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154636</xdr:rowOff>
    </xdr:from>
    <xdr:to>
      <xdr:col>24</xdr:col>
      <xdr:colOff>114300</xdr:colOff>
      <xdr:row>57</xdr:row>
      <xdr:rowOff>84786</xdr:rowOff>
    </xdr:to>
    <xdr:sp macro="" textlink="">
      <xdr:nvSpPr>
        <xdr:cNvPr id="139" name="楕円 138"/>
        <xdr:cNvSpPr/>
      </xdr:nvSpPr>
      <xdr:spPr>
        <a:xfrm>
          <a:off x="4584700" y="97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6063</xdr:rowOff>
    </xdr:from>
    <xdr:ext cx="599010" cy="259045"/>
    <xdr:sp macro="" textlink="">
      <xdr:nvSpPr>
        <xdr:cNvPr id="140" name="総務費該当値テキスト"/>
        <xdr:cNvSpPr txBox="1"/>
      </xdr:nvSpPr>
      <xdr:spPr>
        <a:xfrm>
          <a:off x="4686300" y="960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132677</xdr:rowOff>
    </xdr:from>
    <xdr:to>
      <xdr:col>20</xdr:col>
      <xdr:colOff>38100</xdr:colOff>
      <xdr:row>58</xdr:row>
      <xdr:rowOff>62827</xdr:rowOff>
    </xdr:to>
    <xdr:sp macro="" textlink="">
      <xdr:nvSpPr>
        <xdr:cNvPr id="141" name="楕円 140"/>
        <xdr:cNvSpPr/>
      </xdr:nvSpPr>
      <xdr:spPr>
        <a:xfrm>
          <a:off x="3746500" y="99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53954</xdr:rowOff>
    </xdr:from>
    <xdr:ext cx="534377" cy="259045"/>
    <xdr:sp macro="" textlink="">
      <xdr:nvSpPr>
        <xdr:cNvPr id="142" name="テキスト ボックス 141"/>
        <xdr:cNvSpPr txBox="1"/>
      </xdr:nvSpPr>
      <xdr:spPr>
        <a:xfrm>
          <a:off x="3530111" y="99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56131</xdr:rowOff>
    </xdr:from>
    <xdr:to>
      <xdr:col>15</xdr:col>
      <xdr:colOff>101600</xdr:colOff>
      <xdr:row>57</xdr:row>
      <xdr:rowOff>157731</xdr:rowOff>
    </xdr:to>
    <xdr:sp macro="" textlink="">
      <xdr:nvSpPr>
        <xdr:cNvPr id="143" name="楕円 142"/>
        <xdr:cNvSpPr/>
      </xdr:nvSpPr>
      <xdr:spPr>
        <a:xfrm>
          <a:off x="2857500" y="982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2808</xdr:rowOff>
    </xdr:from>
    <xdr:ext cx="599010" cy="259045"/>
    <xdr:sp macro="" textlink="">
      <xdr:nvSpPr>
        <xdr:cNvPr id="144" name="テキスト ボックス 143"/>
        <xdr:cNvSpPr txBox="1"/>
      </xdr:nvSpPr>
      <xdr:spPr>
        <a:xfrm>
          <a:off x="2608795" y="960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153832</xdr:rowOff>
    </xdr:from>
    <xdr:to>
      <xdr:col>10</xdr:col>
      <xdr:colOff>165100</xdr:colOff>
      <xdr:row>58</xdr:row>
      <xdr:rowOff>83982</xdr:rowOff>
    </xdr:to>
    <xdr:sp macro="" textlink="">
      <xdr:nvSpPr>
        <xdr:cNvPr id="145" name="楕円 144"/>
        <xdr:cNvSpPr/>
      </xdr:nvSpPr>
      <xdr:spPr>
        <a:xfrm>
          <a:off x="1968500" y="99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75109</xdr:rowOff>
    </xdr:from>
    <xdr:ext cx="534377" cy="259045"/>
    <xdr:sp macro="" textlink="">
      <xdr:nvSpPr>
        <xdr:cNvPr id="146" name="テキスト ボックス 145"/>
        <xdr:cNvSpPr txBox="1"/>
      </xdr:nvSpPr>
      <xdr:spPr>
        <a:xfrm>
          <a:off x="1752111" y="1001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30738</xdr:rowOff>
    </xdr:from>
    <xdr:to>
      <xdr:col>6</xdr:col>
      <xdr:colOff>38100</xdr:colOff>
      <xdr:row>57</xdr:row>
      <xdr:rowOff>132338</xdr:rowOff>
    </xdr:to>
    <xdr:sp macro="" textlink="">
      <xdr:nvSpPr>
        <xdr:cNvPr id="147" name="楕円 146"/>
        <xdr:cNvSpPr/>
      </xdr:nvSpPr>
      <xdr:spPr>
        <a:xfrm>
          <a:off x="1079500" y="98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123465</xdr:rowOff>
    </xdr:from>
    <xdr:ext cx="599010" cy="259045"/>
    <xdr:sp macro="" textlink="">
      <xdr:nvSpPr>
        <xdr:cNvPr id="148" name="テキスト ボックス 147"/>
        <xdr:cNvSpPr txBox="1"/>
      </xdr:nvSpPr>
      <xdr:spPr>
        <a:xfrm>
          <a:off x="830795" y="989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92875</xdr:rowOff>
    </xdr:from>
    <xdr:to>
      <xdr:col>24</xdr:col>
      <xdr:colOff>63500</xdr:colOff>
      <xdr:row>76</xdr:row>
      <xdr:rowOff>148873</xdr:rowOff>
    </xdr:to>
    <xdr:cxnSp macro="">
      <xdr:nvCxnSpPr>
        <xdr:cNvPr id="182" name="直線コネクタ 181"/>
        <xdr:cNvCxnSpPr/>
      </xdr:nvCxnSpPr>
      <xdr:spPr>
        <a:xfrm flipV="1">
          <a:off x="3797300" y="13123075"/>
          <a:ext cx="8382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148873</xdr:rowOff>
    </xdr:from>
    <xdr:to>
      <xdr:col>19</xdr:col>
      <xdr:colOff>177800</xdr:colOff>
      <xdr:row>77</xdr:row>
      <xdr:rowOff>3987</xdr:rowOff>
    </xdr:to>
    <xdr:cxnSp macro="">
      <xdr:nvCxnSpPr>
        <xdr:cNvPr id="185" name="直線コネクタ 184"/>
        <xdr:cNvCxnSpPr/>
      </xdr:nvCxnSpPr>
      <xdr:spPr>
        <a:xfrm flipV="1">
          <a:off x="2908300" y="13179073"/>
          <a:ext cx="8890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3987</xdr:rowOff>
    </xdr:from>
    <xdr:to>
      <xdr:col>15</xdr:col>
      <xdr:colOff>50800</xdr:colOff>
      <xdr:row>77</xdr:row>
      <xdr:rowOff>25124</xdr:rowOff>
    </xdr:to>
    <xdr:cxnSp macro="">
      <xdr:nvCxnSpPr>
        <xdr:cNvPr id="188" name="直線コネクタ 187"/>
        <xdr:cNvCxnSpPr/>
      </xdr:nvCxnSpPr>
      <xdr:spPr>
        <a:xfrm flipV="1">
          <a:off x="2019300" y="13205637"/>
          <a:ext cx="8890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163561</xdr:rowOff>
    </xdr:from>
    <xdr:to>
      <xdr:col>10</xdr:col>
      <xdr:colOff>114300</xdr:colOff>
      <xdr:row>77</xdr:row>
      <xdr:rowOff>25124</xdr:rowOff>
    </xdr:to>
    <xdr:cxnSp macro="">
      <xdr:nvCxnSpPr>
        <xdr:cNvPr id="191" name="直線コネクタ 190"/>
        <xdr:cNvCxnSpPr/>
      </xdr:nvCxnSpPr>
      <xdr:spPr>
        <a:xfrm>
          <a:off x="1130300" y="13022311"/>
          <a:ext cx="889000" cy="20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9785</xdr:rowOff>
    </xdr:from>
    <xdr:to>
      <xdr:col>10</xdr:col>
      <xdr:colOff>165100</xdr:colOff>
      <xdr:row>76</xdr:row>
      <xdr:rowOff>111385</xdr:rowOff>
    </xdr:to>
    <xdr:sp macro="" textlink="">
      <xdr:nvSpPr>
        <xdr:cNvPr id="192" name="フローチャート: 判断 191"/>
        <xdr:cNvSpPr/>
      </xdr:nvSpPr>
      <xdr:spPr>
        <a:xfrm>
          <a:off x="1968500" y="13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127912</xdr:rowOff>
    </xdr:from>
    <xdr:ext cx="599010" cy="259045"/>
    <xdr:sp macro="" textlink="">
      <xdr:nvSpPr>
        <xdr:cNvPr id="193" name="テキスト ボックス 192"/>
        <xdr:cNvSpPr txBox="1"/>
      </xdr:nvSpPr>
      <xdr:spPr>
        <a:xfrm>
          <a:off x="1719795" y="1281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146422</xdr:rowOff>
    </xdr:from>
    <xdr:to>
      <xdr:col>6</xdr:col>
      <xdr:colOff>38100</xdr:colOff>
      <xdr:row>77</xdr:row>
      <xdr:rowOff>76572</xdr:rowOff>
    </xdr:to>
    <xdr:sp macro="" textlink="">
      <xdr:nvSpPr>
        <xdr:cNvPr id="194" name="フローチャート: 判断 193"/>
        <xdr:cNvSpPr/>
      </xdr:nvSpPr>
      <xdr:spPr>
        <a:xfrm>
          <a:off x="1079500" y="1317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67699</xdr:rowOff>
    </xdr:from>
    <xdr:ext cx="599010" cy="259045"/>
    <xdr:sp macro="" textlink="">
      <xdr:nvSpPr>
        <xdr:cNvPr id="195" name="テキスト ボックス 194"/>
        <xdr:cNvSpPr txBox="1"/>
      </xdr:nvSpPr>
      <xdr:spPr>
        <a:xfrm>
          <a:off x="830795" y="1326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42075</xdr:rowOff>
    </xdr:from>
    <xdr:to>
      <xdr:col>24</xdr:col>
      <xdr:colOff>114300</xdr:colOff>
      <xdr:row>76</xdr:row>
      <xdr:rowOff>143675</xdr:rowOff>
    </xdr:to>
    <xdr:sp macro="" textlink="">
      <xdr:nvSpPr>
        <xdr:cNvPr id="201" name="楕円 200"/>
        <xdr:cNvSpPr/>
      </xdr:nvSpPr>
      <xdr:spPr>
        <a:xfrm>
          <a:off x="4584700" y="130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20502</xdr:rowOff>
    </xdr:from>
    <xdr:ext cx="599010" cy="259045"/>
    <xdr:sp macro="" textlink="">
      <xdr:nvSpPr>
        <xdr:cNvPr id="202" name="民生費該当値テキスト"/>
        <xdr:cNvSpPr txBox="1"/>
      </xdr:nvSpPr>
      <xdr:spPr>
        <a:xfrm>
          <a:off x="4686300" y="1305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98073</xdr:rowOff>
    </xdr:from>
    <xdr:to>
      <xdr:col>20</xdr:col>
      <xdr:colOff>38100</xdr:colOff>
      <xdr:row>77</xdr:row>
      <xdr:rowOff>28223</xdr:rowOff>
    </xdr:to>
    <xdr:sp macro="" textlink="">
      <xdr:nvSpPr>
        <xdr:cNvPr id="203" name="楕円 202"/>
        <xdr:cNvSpPr/>
      </xdr:nvSpPr>
      <xdr:spPr>
        <a:xfrm>
          <a:off x="3746500" y="131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19350</xdr:rowOff>
    </xdr:from>
    <xdr:ext cx="599010" cy="259045"/>
    <xdr:sp macro="" textlink="">
      <xdr:nvSpPr>
        <xdr:cNvPr id="204" name="テキスト ボックス 203"/>
        <xdr:cNvSpPr txBox="1"/>
      </xdr:nvSpPr>
      <xdr:spPr>
        <a:xfrm>
          <a:off x="3497795" y="132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124637</xdr:rowOff>
    </xdr:from>
    <xdr:to>
      <xdr:col>15</xdr:col>
      <xdr:colOff>101600</xdr:colOff>
      <xdr:row>77</xdr:row>
      <xdr:rowOff>54787</xdr:rowOff>
    </xdr:to>
    <xdr:sp macro="" textlink="">
      <xdr:nvSpPr>
        <xdr:cNvPr id="205" name="楕円 204"/>
        <xdr:cNvSpPr/>
      </xdr:nvSpPr>
      <xdr:spPr>
        <a:xfrm>
          <a:off x="2857500" y="131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45914</xdr:rowOff>
    </xdr:from>
    <xdr:ext cx="599010" cy="259045"/>
    <xdr:sp macro="" textlink="">
      <xdr:nvSpPr>
        <xdr:cNvPr id="206" name="テキスト ボックス 205"/>
        <xdr:cNvSpPr txBox="1"/>
      </xdr:nvSpPr>
      <xdr:spPr>
        <a:xfrm>
          <a:off x="2608795" y="1324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145774</xdr:rowOff>
    </xdr:from>
    <xdr:to>
      <xdr:col>10</xdr:col>
      <xdr:colOff>165100</xdr:colOff>
      <xdr:row>77</xdr:row>
      <xdr:rowOff>75924</xdr:rowOff>
    </xdr:to>
    <xdr:sp macro="" textlink="">
      <xdr:nvSpPr>
        <xdr:cNvPr id="207" name="楕円 206"/>
        <xdr:cNvSpPr/>
      </xdr:nvSpPr>
      <xdr:spPr>
        <a:xfrm>
          <a:off x="1968500" y="1317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67051</xdr:rowOff>
    </xdr:from>
    <xdr:ext cx="599010" cy="259045"/>
    <xdr:sp macro="" textlink="">
      <xdr:nvSpPr>
        <xdr:cNvPr id="208" name="テキスト ボックス 207"/>
        <xdr:cNvSpPr txBox="1"/>
      </xdr:nvSpPr>
      <xdr:spPr>
        <a:xfrm>
          <a:off x="1719795" y="1326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112760</xdr:rowOff>
    </xdr:from>
    <xdr:to>
      <xdr:col>6</xdr:col>
      <xdr:colOff>38100</xdr:colOff>
      <xdr:row>76</xdr:row>
      <xdr:rowOff>42909</xdr:rowOff>
    </xdr:to>
    <xdr:sp macro="" textlink="">
      <xdr:nvSpPr>
        <xdr:cNvPr id="209" name="楕円 208"/>
        <xdr:cNvSpPr/>
      </xdr:nvSpPr>
      <xdr:spPr>
        <a:xfrm>
          <a:off x="1079500" y="129715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59437</xdr:rowOff>
    </xdr:from>
    <xdr:ext cx="599010" cy="259045"/>
    <xdr:sp macro="" textlink="">
      <xdr:nvSpPr>
        <xdr:cNvPr id="210" name="テキスト ボックス 209"/>
        <xdr:cNvSpPr txBox="1"/>
      </xdr:nvSpPr>
      <xdr:spPr>
        <a:xfrm>
          <a:off x="830795" y="127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104953</xdr:rowOff>
    </xdr:from>
    <xdr:to>
      <xdr:col>24</xdr:col>
      <xdr:colOff>63500</xdr:colOff>
      <xdr:row>97</xdr:row>
      <xdr:rowOff>120055</xdr:rowOff>
    </xdr:to>
    <xdr:cxnSp macro="">
      <xdr:nvCxnSpPr>
        <xdr:cNvPr id="237" name="直線コネクタ 236"/>
        <xdr:cNvCxnSpPr/>
      </xdr:nvCxnSpPr>
      <xdr:spPr>
        <a:xfrm>
          <a:off x="3797300" y="16735603"/>
          <a:ext cx="8382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104953</xdr:rowOff>
    </xdr:from>
    <xdr:to>
      <xdr:col>19</xdr:col>
      <xdr:colOff>177800</xdr:colOff>
      <xdr:row>97</xdr:row>
      <xdr:rowOff>128563</xdr:rowOff>
    </xdr:to>
    <xdr:cxnSp macro="">
      <xdr:nvCxnSpPr>
        <xdr:cNvPr id="240" name="直線コネクタ 239"/>
        <xdr:cNvCxnSpPr/>
      </xdr:nvCxnSpPr>
      <xdr:spPr>
        <a:xfrm flipV="1">
          <a:off x="2908300" y="16735603"/>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124859</xdr:rowOff>
    </xdr:from>
    <xdr:to>
      <xdr:col>15</xdr:col>
      <xdr:colOff>50800</xdr:colOff>
      <xdr:row>97</xdr:row>
      <xdr:rowOff>128563</xdr:rowOff>
    </xdr:to>
    <xdr:cxnSp macro="">
      <xdr:nvCxnSpPr>
        <xdr:cNvPr id="243" name="直線コネクタ 242"/>
        <xdr:cNvCxnSpPr/>
      </xdr:nvCxnSpPr>
      <xdr:spPr>
        <a:xfrm>
          <a:off x="2019300" y="1675550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103891</xdr:rowOff>
    </xdr:from>
    <xdr:to>
      <xdr:col>10</xdr:col>
      <xdr:colOff>114300</xdr:colOff>
      <xdr:row>97</xdr:row>
      <xdr:rowOff>124859</xdr:rowOff>
    </xdr:to>
    <xdr:cxnSp macro="">
      <xdr:nvCxnSpPr>
        <xdr:cNvPr id="246" name="直線コネクタ 245"/>
        <xdr:cNvCxnSpPr/>
      </xdr:nvCxnSpPr>
      <xdr:spPr>
        <a:xfrm>
          <a:off x="1130300" y="16734541"/>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106113</xdr:rowOff>
    </xdr:from>
    <xdr:to>
      <xdr:col>10</xdr:col>
      <xdr:colOff>165100</xdr:colOff>
      <xdr:row>97</xdr:row>
      <xdr:rowOff>36263</xdr:rowOff>
    </xdr:to>
    <xdr:sp macro="" textlink="">
      <xdr:nvSpPr>
        <xdr:cNvPr id="247" name="フローチャート: 判断 246"/>
        <xdr:cNvSpPr/>
      </xdr:nvSpPr>
      <xdr:spPr>
        <a:xfrm>
          <a:off x="1968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52790</xdr:rowOff>
    </xdr:from>
    <xdr:ext cx="534377" cy="259045"/>
    <xdr:sp macro="" textlink="">
      <xdr:nvSpPr>
        <xdr:cNvPr id="248" name="テキスト ボックス 247"/>
        <xdr:cNvSpPr txBox="1"/>
      </xdr:nvSpPr>
      <xdr:spPr>
        <a:xfrm>
          <a:off x="1752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130972</xdr:rowOff>
    </xdr:from>
    <xdr:to>
      <xdr:col>6</xdr:col>
      <xdr:colOff>38100</xdr:colOff>
      <xdr:row>97</xdr:row>
      <xdr:rowOff>61122</xdr:rowOff>
    </xdr:to>
    <xdr:sp macro="" textlink="">
      <xdr:nvSpPr>
        <xdr:cNvPr id="249" name="フローチャート: 判断 248"/>
        <xdr:cNvSpPr/>
      </xdr:nvSpPr>
      <xdr:spPr>
        <a:xfrm>
          <a:off x="1079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77649</xdr:rowOff>
    </xdr:from>
    <xdr:ext cx="534377" cy="259045"/>
    <xdr:sp macro="" textlink="">
      <xdr:nvSpPr>
        <xdr:cNvPr id="250" name="テキスト ボックス 249"/>
        <xdr:cNvSpPr txBox="1"/>
      </xdr:nvSpPr>
      <xdr:spPr>
        <a:xfrm>
          <a:off x="863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69255</xdr:rowOff>
    </xdr:from>
    <xdr:to>
      <xdr:col>24</xdr:col>
      <xdr:colOff>114300</xdr:colOff>
      <xdr:row>97</xdr:row>
      <xdr:rowOff>170855</xdr:rowOff>
    </xdr:to>
    <xdr:sp macro="" textlink="">
      <xdr:nvSpPr>
        <xdr:cNvPr id="256" name="楕円 255"/>
        <xdr:cNvSpPr/>
      </xdr:nvSpPr>
      <xdr:spPr>
        <a:xfrm>
          <a:off x="4584700" y="166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215</xdr:rowOff>
    </xdr:from>
    <xdr:ext cx="534377" cy="259045"/>
    <xdr:sp macro="" textlink="">
      <xdr:nvSpPr>
        <xdr:cNvPr id="257" name="衛生費該当値テキスト"/>
        <xdr:cNvSpPr txBox="1"/>
      </xdr:nvSpPr>
      <xdr:spPr>
        <a:xfrm>
          <a:off x="4686300" y="16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54153</xdr:rowOff>
    </xdr:from>
    <xdr:to>
      <xdr:col>20</xdr:col>
      <xdr:colOff>38100</xdr:colOff>
      <xdr:row>97</xdr:row>
      <xdr:rowOff>155753</xdr:rowOff>
    </xdr:to>
    <xdr:sp macro="" textlink="">
      <xdr:nvSpPr>
        <xdr:cNvPr id="258" name="楕円 257"/>
        <xdr:cNvSpPr/>
      </xdr:nvSpPr>
      <xdr:spPr>
        <a:xfrm>
          <a:off x="37465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146880</xdr:rowOff>
    </xdr:from>
    <xdr:ext cx="534377" cy="259045"/>
    <xdr:sp macro="" textlink="">
      <xdr:nvSpPr>
        <xdr:cNvPr id="259" name="テキスト ボックス 258"/>
        <xdr:cNvSpPr txBox="1"/>
      </xdr:nvSpPr>
      <xdr:spPr>
        <a:xfrm>
          <a:off x="3530111"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77763</xdr:rowOff>
    </xdr:from>
    <xdr:to>
      <xdr:col>15</xdr:col>
      <xdr:colOff>101600</xdr:colOff>
      <xdr:row>98</xdr:row>
      <xdr:rowOff>7913</xdr:rowOff>
    </xdr:to>
    <xdr:sp macro="" textlink="">
      <xdr:nvSpPr>
        <xdr:cNvPr id="260" name="楕円 259"/>
        <xdr:cNvSpPr/>
      </xdr:nvSpPr>
      <xdr:spPr>
        <a:xfrm>
          <a:off x="2857500" y="167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170490</xdr:rowOff>
    </xdr:from>
    <xdr:ext cx="534377" cy="259045"/>
    <xdr:sp macro="" textlink="">
      <xdr:nvSpPr>
        <xdr:cNvPr id="261" name="テキスト ボックス 260"/>
        <xdr:cNvSpPr txBox="1"/>
      </xdr:nvSpPr>
      <xdr:spPr>
        <a:xfrm>
          <a:off x="2641111" y="16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74059</xdr:rowOff>
    </xdr:from>
    <xdr:to>
      <xdr:col>10</xdr:col>
      <xdr:colOff>165100</xdr:colOff>
      <xdr:row>98</xdr:row>
      <xdr:rowOff>4209</xdr:rowOff>
    </xdr:to>
    <xdr:sp macro="" textlink="">
      <xdr:nvSpPr>
        <xdr:cNvPr id="262" name="楕円 261"/>
        <xdr:cNvSpPr/>
      </xdr:nvSpPr>
      <xdr:spPr>
        <a:xfrm>
          <a:off x="1968500" y="167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166786</xdr:rowOff>
    </xdr:from>
    <xdr:ext cx="534377" cy="259045"/>
    <xdr:sp macro="" textlink="">
      <xdr:nvSpPr>
        <xdr:cNvPr id="263" name="テキスト ボックス 262"/>
        <xdr:cNvSpPr txBox="1"/>
      </xdr:nvSpPr>
      <xdr:spPr>
        <a:xfrm>
          <a:off x="1752111" y="167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53091</xdr:rowOff>
    </xdr:from>
    <xdr:to>
      <xdr:col>6</xdr:col>
      <xdr:colOff>38100</xdr:colOff>
      <xdr:row>97</xdr:row>
      <xdr:rowOff>154691</xdr:rowOff>
    </xdr:to>
    <xdr:sp macro="" textlink="">
      <xdr:nvSpPr>
        <xdr:cNvPr id="264" name="楕円 263"/>
        <xdr:cNvSpPr/>
      </xdr:nvSpPr>
      <xdr:spPr>
        <a:xfrm>
          <a:off x="1079500" y="166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145818</xdr:rowOff>
    </xdr:from>
    <xdr:ext cx="534377" cy="259045"/>
    <xdr:sp macro="" textlink="">
      <xdr:nvSpPr>
        <xdr:cNvPr id="265" name="テキスト ボックス 264"/>
        <xdr:cNvSpPr txBox="1"/>
      </xdr:nvSpPr>
      <xdr:spPr>
        <a:xfrm>
          <a:off x="863111" y="167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97572</xdr:rowOff>
    </xdr:to>
    <xdr:cxnSp macro="">
      <xdr:nvCxnSpPr>
        <xdr:cNvPr id="296" name="直線コネクタ 295"/>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97572</xdr:rowOff>
    </xdr:to>
    <xdr:cxnSp macro="">
      <xdr:nvCxnSpPr>
        <xdr:cNvPr id="299" name="直線コネクタ 298"/>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97572</xdr:rowOff>
    </xdr:to>
    <xdr:cxnSp macro="">
      <xdr:nvCxnSpPr>
        <xdr:cNvPr id="302" name="直線コネクタ 301"/>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97572</xdr:rowOff>
    </xdr:to>
    <xdr:cxnSp macro="">
      <xdr:nvCxnSpPr>
        <xdr:cNvPr id="305" name="直線コネクタ 304"/>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70285</xdr:rowOff>
    </xdr:from>
    <xdr:to>
      <xdr:col>41</xdr:col>
      <xdr:colOff>101600</xdr:colOff>
      <xdr:row>35</xdr:row>
      <xdr:rowOff>435</xdr:rowOff>
    </xdr:to>
    <xdr:sp macro="" textlink="">
      <xdr:nvSpPr>
        <xdr:cNvPr id="306" name="フローチャート: 判断 305"/>
        <xdr:cNvSpPr/>
      </xdr:nvSpPr>
      <xdr:spPr>
        <a:xfrm>
          <a:off x="7810500" y="58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16962</xdr:rowOff>
    </xdr:from>
    <xdr:ext cx="469744" cy="259045"/>
    <xdr:sp macro="" textlink="">
      <xdr:nvSpPr>
        <xdr:cNvPr id="307" name="テキスト ボックス 306"/>
        <xdr:cNvSpPr txBox="1"/>
      </xdr:nvSpPr>
      <xdr:spPr>
        <a:xfrm>
          <a:off x="7626428" y="56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114372</xdr:rowOff>
    </xdr:from>
    <xdr:to>
      <xdr:col>36</xdr:col>
      <xdr:colOff>165100</xdr:colOff>
      <xdr:row>34</xdr:row>
      <xdr:rowOff>44522</xdr:rowOff>
    </xdr:to>
    <xdr:sp macro="" textlink="">
      <xdr:nvSpPr>
        <xdr:cNvPr id="308" name="フローチャート: 判断 307"/>
        <xdr:cNvSpPr/>
      </xdr:nvSpPr>
      <xdr:spPr>
        <a:xfrm>
          <a:off x="6921500" y="577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61049</xdr:rowOff>
    </xdr:from>
    <xdr:ext cx="469744" cy="259045"/>
    <xdr:sp macro="" textlink="">
      <xdr:nvSpPr>
        <xdr:cNvPr id="309" name="テキスト ボックス 308"/>
        <xdr:cNvSpPr txBox="1"/>
      </xdr:nvSpPr>
      <xdr:spPr>
        <a:xfrm>
          <a:off x="6737428" y="55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5" name="楕円 314"/>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6"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7" name="楕円 316"/>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8" name="テキスト ボックス 317"/>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9" name="楕円 318"/>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20" name="テキスト ボックス 319"/>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21" name="楕円 320"/>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22" name="テキスト ボックス 321"/>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23" name="楕円 322"/>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24" name="テキスト ボックス 323"/>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2798</xdr:rowOff>
    </xdr:from>
    <xdr:to>
      <xdr:col>55</xdr:col>
      <xdr:colOff>0</xdr:colOff>
      <xdr:row>57</xdr:row>
      <xdr:rowOff>5443</xdr:rowOff>
    </xdr:to>
    <xdr:cxnSp macro="">
      <xdr:nvCxnSpPr>
        <xdr:cNvPr id="349" name="直線コネクタ 348"/>
        <xdr:cNvCxnSpPr/>
      </xdr:nvCxnSpPr>
      <xdr:spPr>
        <a:xfrm>
          <a:off x="9639300" y="9775448"/>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159148</xdr:rowOff>
    </xdr:from>
    <xdr:to>
      <xdr:col>50</xdr:col>
      <xdr:colOff>114300</xdr:colOff>
      <xdr:row>57</xdr:row>
      <xdr:rowOff>2798</xdr:rowOff>
    </xdr:to>
    <xdr:cxnSp macro="">
      <xdr:nvCxnSpPr>
        <xdr:cNvPr id="352" name="直線コネクタ 351"/>
        <xdr:cNvCxnSpPr/>
      </xdr:nvCxnSpPr>
      <xdr:spPr>
        <a:xfrm>
          <a:off x="8750300" y="976034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159148</xdr:rowOff>
    </xdr:from>
    <xdr:to>
      <xdr:col>45</xdr:col>
      <xdr:colOff>177800</xdr:colOff>
      <xdr:row>57</xdr:row>
      <xdr:rowOff>70674</xdr:rowOff>
    </xdr:to>
    <xdr:cxnSp macro="">
      <xdr:nvCxnSpPr>
        <xdr:cNvPr id="355" name="直線コネクタ 354"/>
        <xdr:cNvCxnSpPr/>
      </xdr:nvCxnSpPr>
      <xdr:spPr>
        <a:xfrm flipV="1">
          <a:off x="7861300" y="9760348"/>
          <a:ext cx="889000" cy="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70674</xdr:rowOff>
    </xdr:from>
    <xdr:to>
      <xdr:col>41</xdr:col>
      <xdr:colOff>50800</xdr:colOff>
      <xdr:row>57</xdr:row>
      <xdr:rowOff>104181</xdr:rowOff>
    </xdr:to>
    <xdr:cxnSp macro="">
      <xdr:nvCxnSpPr>
        <xdr:cNvPr id="358" name="直線コネクタ 357"/>
        <xdr:cNvCxnSpPr/>
      </xdr:nvCxnSpPr>
      <xdr:spPr>
        <a:xfrm flipV="1">
          <a:off x="6972300" y="9843324"/>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98038</xdr:rowOff>
    </xdr:from>
    <xdr:to>
      <xdr:col>41</xdr:col>
      <xdr:colOff>101600</xdr:colOff>
      <xdr:row>57</xdr:row>
      <xdr:rowOff>28188</xdr:rowOff>
    </xdr:to>
    <xdr:sp macro="" textlink="">
      <xdr:nvSpPr>
        <xdr:cNvPr id="359" name="フローチャート: 判断 358"/>
        <xdr:cNvSpPr/>
      </xdr:nvSpPr>
      <xdr:spPr>
        <a:xfrm>
          <a:off x="7810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44715</xdr:rowOff>
    </xdr:from>
    <xdr:ext cx="534377" cy="259045"/>
    <xdr:sp macro="" textlink="">
      <xdr:nvSpPr>
        <xdr:cNvPr id="360" name="テキスト ボックス 359"/>
        <xdr:cNvSpPr txBox="1"/>
      </xdr:nvSpPr>
      <xdr:spPr>
        <a:xfrm>
          <a:off x="7594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95032</xdr:rowOff>
    </xdr:from>
    <xdr:to>
      <xdr:col>36</xdr:col>
      <xdr:colOff>165100</xdr:colOff>
      <xdr:row>57</xdr:row>
      <xdr:rowOff>25182</xdr:rowOff>
    </xdr:to>
    <xdr:sp macro="" textlink="">
      <xdr:nvSpPr>
        <xdr:cNvPr id="361" name="フローチャート: 判断 360"/>
        <xdr:cNvSpPr/>
      </xdr:nvSpPr>
      <xdr:spPr>
        <a:xfrm>
          <a:off x="6921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41709</xdr:rowOff>
    </xdr:from>
    <xdr:ext cx="534377" cy="259045"/>
    <xdr:sp macro="" textlink="">
      <xdr:nvSpPr>
        <xdr:cNvPr id="362" name="テキスト ボックス 361"/>
        <xdr:cNvSpPr txBox="1"/>
      </xdr:nvSpPr>
      <xdr:spPr>
        <a:xfrm>
          <a:off x="6705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126093</xdr:rowOff>
    </xdr:from>
    <xdr:to>
      <xdr:col>55</xdr:col>
      <xdr:colOff>50800</xdr:colOff>
      <xdr:row>57</xdr:row>
      <xdr:rowOff>56243</xdr:rowOff>
    </xdr:to>
    <xdr:sp macro="" textlink="">
      <xdr:nvSpPr>
        <xdr:cNvPr id="368" name="楕円 367"/>
        <xdr:cNvSpPr/>
      </xdr:nvSpPr>
      <xdr:spPr>
        <a:xfrm>
          <a:off x="10426700" y="97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148970</xdr:rowOff>
    </xdr:from>
    <xdr:ext cx="534377" cy="259045"/>
    <xdr:sp macro="" textlink="">
      <xdr:nvSpPr>
        <xdr:cNvPr id="369" name="農林水産業費該当値テキスト"/>
        <xdr:cNvSpPr txBox="1"/>
      </xdr:nvSpPr>
      <xdr:spPr>
        <a:xfrm>
          <a:off x="10528300" y="95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123448</xdr:rowOff>
    </xdr:from>
    <xdr:to>
      <xdr:col>50</xdr:col>
      <xdr:colOff>165100</xdr:colOff>
      <xdr:row>57</xdr:row>
      <xdr:rowOff>53598</xdr:rowOff>
    </xdr:to>
    <xdr:sp macro="" textlink="">
      <xdr:nvSpPr>
        <xdr:cNvPr id="370" name="楕円 369"/>
        <xdr:cNvSpPr/>
      </xdr:nvSpPr>
      <xdr:spPr>
        <a:xfrm>
          <a:off x="9588500" y="97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70125</xdr:rowOff>
    </xdr:from>
    <xdr:ext cx="534377" cy="259045"/>
    <xdr:sp macro="" textlink="">
      <xdr:nvSpPr>
        <xdr:cNvPr id="371" name="テキスト ボックス 370"/>
        <xdr:cNvSpPr txBox="1"/>
      </xdr:nvSpPr>
      <xdr:spPr>
        <a:xfrm>
          <a:off x="9372111" y="94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108348</xdr:rowOff>
    </xdr:from>
    <xdr:to>
      <xdr:col>46</xdr:col>
      <xdr:colOff>38100</xdr:colOff>
      <xdr:row>57</xdr:row>
      <xdr:rowOff>38498</xdr:rowOff>
    </xdr:to>
    <xdr:sp macro="" textlink="">
      <xdr:nvSpPr>
        <xdr:cNvPr id="372" name="楕円 371"/>
        <xdr:cNvSpPr/>
      </xdr:nvSpPr>
      <xdr:spPr>
        <a:xfrm>
          <a:off x="8699500" y="97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55025</xdr:rowOff>
    </xdr:from>
    <xdr:ext cx="534377" cy="259045"/>
    <xdr:sp macro="" textlink="">
      <xdr:nvSpPr>
        <xdr:cNvPr id="373" name="テキスト ボックス 372"/>
        <xdr:cNvSpPr txBox="1"/>
      </xdr:nvSpPr>
      <xdr:spPr>
        <a:xfrm>
          <a:off x="8483111" y="948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19874</xdr:rowOff>
    </xdr:from>
    <xdr:to>
      <xdr:col>41</xdr:col>
      <xdr:colOff>101600</xdr:colOff>
      <xdr:row>57</xdr:row>
      <xdr:rowOff>121474</xdr:rowOff>
    </xdr:to>
    <xdr:sp macro="" textlink="">
      <xdr:nvSpPr>
        <xdr:cNvPr id="374" name="楕円 373"/>
        <xdr:cNvSpPr/>
      </xdr:nvSpPr>
      <xdr:spPr>
        <a:xfrm>
          <a:off x="7810500" y="97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112601</xdr:rowOff>
    </xdr:from>
    <xdr:ext cx="534377" cy="259045"/>
    <xdr:sp macro="" textlink="">
      <xdr:nvSpPr>
        <xdr:cNvPr id="375" name="テキスト ボックス 374"/>
        <xdr:cNvSpPr txBox="1"/>
      </xdr:nvSpPr>
      <xdr:spPr>
        <a:xfrm>
          <a:off x="7594111" y="98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53381</xdr:rowOff>
    </xdr:from>
    <xdr:to>
      <xdr:col>36</xdr:col>
      <xdr:colOff>165100</xdr:colOff>
      <xdr:row>57</xdr:row>
      <xdr:rowOff>154981</xdr:rowOff>
    </xdr:to>
    <xdr:sp macro="" textlink="">
      <xdr:nvSpPr>
        <xdr:cNvPr id="376" name="楕円 375"/>
        <xdr:cNvSpPr/>
      </xdr:nvSpPr>
      <xdr:spPr>
        <a:xfrm>
          <a:off x="6921500" y="98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146108</xdr:rowOff>
    </xdr:from>
    <xdr:ext cx="534377" cy="259045"/>
    <xdr:sp macro="" textlink="">
      <xdr:nvSpPr>
        <xdr:cNvPr id="377" name="テキスト ボックス 376"/>
        <xdr:cNvSpPr txBox="1"/>
      </xdr:nvSpPr>
      <xdr:spPr>
        <a:xfrm>
          <a:off x="6705111" y="99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107798</xdr:rowOff>
    </xdr:from>
    <xdr:to>
      <xdr:col>55</xdr:col>
      <xdr:colOff>0</xdr:colOff>
      <xdr:row>78</xdr:row>
      <xdr:rowOff>109119</xdr:rowOff>
    </xdr:to>
    <xdr:cxnSp macro="">
      <xdr:nvCxnSpPr>
        <xdr:cNvPr id="406" name="直線コネクタ 405"/>
        <xdr:cNvCxnSpPr/>
      </xdr:nvCxnSpPr>
      <xdr:spPr>
        <a:xfrm flipV="1">
          <a:off x="9639300" y="13480898"/>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64821</xdr:rowOff>
    </xdr:from>
    <xdr:to>
      <xdr:col>50</xdr:col>
      <xdr:colOff>114300</xdr:colOff>
      <xdr:row>78</xdr:row>
      <xdr:rowOff>109119</xdr:rowOff>
    </xdr:to>
    <xdr:cxnSp macro="">
      <xdr:nvCxnSpPr>
        <xdr:cNvPr id="409" name="直線コネクタ 408"/>
        <xdr:cNvCxnSpPr/>
      </xdr:nvCxnSpPr>
      <xdr:spPr>
        <a:xfrm>
          <a:off x="8750300" y="13437921"/>
          <a:ext cx="8890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64821</xdr:rowOff>
    </xdr:from>
    <xdr:to>
      <xdr:col>45</xdr:col>
      <xdr:colOff>177800</xdr:colOff>
      <xdr:row>78</xdr:row>
      <xdr:rowOff>104560</xdr:rowOff>
    </xdr:to>
    <xdr:cxnSp macro="">
      <xdr:nvCxnSpPr>
        <xdr:cNvPr id="412" name="直線コネクタ 411"/>
        <xdr:cNvCxnSpPr/>
      </xdr:nvCxnSpPr>
      <xdr:spPr>
        <a:xfrm flipV="1">
          <a:off x="7861300" y="13437921"/>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104560</xdr:rowOff>
    </xdr:from>
    <xdr:to>
      <xdr:col>41</xdr:col>
      <xdr:colOff>50800</xdr:colOff>
      <xdr:row>78</xdr:row>
      <xdr:rowOff>116497</xdr:rowOff>
    </xdr:to>
    <xdr:cxnSp macro="">
      <xdr:nvCxnSpPr>
        <xdr:cNvPr id="415" name="直線コネクタ 414"/>
        <xdr:cNvCxnSpPr/>
      </xdr:nvCxnSpPr>
      <xdr:spPr>
        <a:xfrm flipV="1">
          <a:off x="6972300" y="13477660"/>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71540</xdr:rowOff>
    </xdr:from>
    <xdr:to>
      <xdr:col>41</xdr:col>
      <xdr:colOff>101600</xdr:colOff>
      <xdr:row>78</xdr:row>
      <xdr:rowOff>1690</xdr:rowOff>
    </xdr:to>
    <xdr:sp macro="" textlink="">
      <xdr:nvSpPr>
        <xdr:cNvPr id="416" name="フローチャート: 判断 415"/>
        <xdr:cNvSpPr/>
      </xdr:nvSpPr>
      <xdr:spPr>
        <a:xfrm>
          <a:off x="7810500" y="132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18217</xdr:rowOff>
    </xdr:from>
    <xdr:ext cx="534377" cy="259045"/>
    <xdr:sp macro="" textlink="">
      <xdr:nvSpPr>
        <xdr:cNvPr id="417" name="テキスト ボックス 416"/>
        <xdr:cNvSpPr txBox="1"/>
      </xdr:nvSpPr>
      <xdr:spPr>
        <a:xfrm>
          <a:off x="7594111" y="130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111455</xdr:rowOff>
    </xdr:from>
    <xdr:to>
      <xdr:col>36</xdr:col>
      <xdr:colOff>165100</xdr:colOff>
      <xdr:row>78</xdr:row>
      <xdr:rowOff>41605</xdr:rowOff>
    </xdr:to>
    <xdr:sp macro="" textlink="">
      <xdr:nvSpPr>
        <xdr:cNvPr id="418" name="フローチャート: 判断 417"/>
        <xdr:cNvSpPr/>
      </xdr:nvSpPr>
      <xdr:spPr>
        <a:xfrm>
          <a:off x="6921500" y="1331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58132</xdr:rowOff>
    </xdr:from>
    <xdr:ext cx="534377" cy="259045"/>
    <xdr:sp macro="" textlink="">
      <xdr:nvSpPr>
        <xdr:cNvPr id="419" name="テキスト ボックス 418"/>
        <xdr:cNvSpPr txBox="1"/>
      </xdr:nvSpPr>
      <xdr:spPr>
        <a:xfrm>
          <a:off x="6705111" y="130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56998</xdr:rowOff>
    </xdr:from>
    <xdr:to>
      <xdr:col>55</xdr:col>
      <xdr:colOff>50800</xdr:colOff>
      <xdr:row>78</xdr:row>
      <xdr:rowOff>158598</xdr:rowOff>
    </xdr:to>
    <xdr:sp macro="" textlink="">
      <xdr:nvSpPr>
        <xdr:cNvPr id="425" name="楕円 424"/>
        <xdr:cNvSpPr/>
      </xdr:nvSpPr>
      <xdr:spPr>
        <a:xfrm>
          <a:off x="10426700" y="134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143375</xdr:rowOff>
    </xdr:from>
    <xdr:ext cx="469744" cy="259045"/>
    <xdr:sp macro="" textlink="">
      <xdr:nvSpPr>
        <xdr:cNvPr id="426" name="商工費該当値テキスト"/>
        <xdr:cNvSpPr txBox="1"/>
      </xdr:nvSpPr>
      <xdr:spPr>
        <a:xfrm>
          <a:off x="10528300" y="133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58319</xdr:rowOff>
    </xdr:from>
    <xdr:to>
      <xdr:col>50</xdr:col>
      <xdr:colOff>165100</xdr:colOff>
      <xdr:row>78</xdr:row>
      <xdr:rowOff>159919</xdr:rowOff>
    </xdr:to>
    <xdr:sp macro="" textlink="">
      <xdr:nvSpPr>
        <xdr:cNvPr id="427" name="楕円 426"/>
        <xdr:cNvSpPr/>
      </xdr:nvSpPr>
      <xdr:spPr>
        <a:xfrm>
          <a:off x="9588500" y="13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151046</xdr:rowOff>
    </xdr:from>
    <xdr:ext cx="469744" cy="259045"/>
    <xdr:sp macro="" textlink="">
      <xdr:nvSpPr>
        <xdr:cNvPr id="428" name="テキスト ボックス 427"/>
        <xdr:cNvSpPr txBox="1"/>
      </xdr:nvSpPr>
      <xdr:spPr>
        <a:xfrm>
          <a:off x="9404428" y="1352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14021</xdr:rowOff>
    </xdr:from>
    <xdr:to>
      <xdr:col>46</xdr:col>
      <xdr:colOff>38100</xdr:colOff>
      <xdr:row>78</xdr:row>
      <xdr:rowOff>115621</xdr:rowOff>
    </xdr:to>
    <xdr:sp macro="" textlink="">
      <xdr:nvSpPr>
        <xdr:cNvPr id="429" name="楕円 428"/>
        <xdr:cNvSpPr/>
      </xdr:nvSpPr>
      <xdr:spPr>
        <a:xfrm>
          <a:off x="8699500" y="133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106748</xdr:rowOff>
    </xdr:from>
    <xdr:ext cx="534377" cy="259045"/>
    <xdr:sp macro="" textlink="">
      <xdr:nvSpPr>
        <xdr:cNvPr id="430" name="テキスト ボックス 429"/>
        <xdr:cNvSpPr txBox="1"/>
      </xdr:nvSpPr>
      <xdr:spPr>
        <a:xfrm>
          <a:off x="8483111" y="134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53760</xdr:rowOff>
    </xdr:from>
    <xdr:to>
      <xdr:col>41</xdr:col>
      <xdr:colOff>101600</xdr:colOff>
      <xdr:row>78</xdr:row>
      <xdr:rowOff>155360</xdr:rowOff>
    </xdr:to>
    <xdr:sp macro="" textlink="">
      <xdr:nvSpPr>
        <xdr:cNvPr id="431" name="楕円 430"/>
        <xdr:cNvSpPr/>
      </xdr:nvSpPr>
      <xdr:spPr>
        <a:xfrm>
          <a:off x="7810500" y="134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146487</xdr:rowOff>
    </xdr:from>
    <xdr:ext cx="469744" cy="259045"/>
    <xdr:sp macro="" textlink="">
      <xdr:nvSpPr>
        <xdr:cNvPr id="432" name="テキスト ボックス 431"/>
        <xdr:cNvSpPr txBox="1"/>
      </xdr:nvSpPr>
      <xdr:spPr>
        <a:xfrm>
          <a:off x="7626428" y="135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65697</xdr:rowOff>
    </xdr:from>
    <xdr:to>
      <xdr:col>36</xdr:col>
      <xdr:colOff>165100</xdr:colOff>
      <xdr:row>78</xdr:row>
      <xdr:rowOff>167297</xdr:rowOff>
    </xdr:to>
    <xdr:sp macro="" textlink="">
      <xdr:nvSpPr>
        <xdr:cNvPr id="433" name="楕円 432"/>
        <xdr:cNvSpPr/>
      </xdr:nvSpPr>
      <xdr:spPr>
        <a:xfrm>
          <a:off x="6921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158424</xdr:rowOff>
    </xdr:from>
    <xdr:ext cx="469744" cy="259045"/>
    <xdr:sp macro="" textlink="">
      <xdr:nvSpPr>
        <xdr:cNvPr id="434" name="テキスト ボックス 433"/>
        <xdr:cNvSpPr txBox="1"/>
      </xdr:nvSpPr>
      <xdr:spPr>
        <a:xfrm>
          <a:off x="6737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111613</xdr:rowOff>
    </xdr:from>
    <xdr:to>
      <xdr:col>55</xdr:col>
      <xdr:colOff>0</xdr:colOff>
      <xdr:row>94</xdr:row>
      <xdr:rowOff>158643</xdr:rowOff>
    </xdr:to>
    <xdr:cxnSp macro="">
      <xdr:nvCxnSpPr>
        <xdr:cNvPr id="463" name="直線コネクタ 462"/>
        <xdr:cNvCxnSpPr/>
      </xdr:nvCxnSpPr>
      <xdr:spPr>
        <a:xfrm flipV="1">
          <a:off x="9639300" y="16227913"/>
          <a:ext cx="838200" cy="4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158643</xdr:rowOff>
    </xdr:from>
    <xdr:to>
      <xdr:col>50</xdr:col>
      <xdr:colOff>114300</xdr:colOff>
      <xdr:row>96</xdr:row>
      <xdr:rowOff>18679</xdr:rowOff>
    </xdr:to>
    <xdr:cxnSp macro="">
      <xdr:nvCxnSpPr>
        <xdr:cNvPr id="466" name="直線コネクタ 465"/>
        <xdr:cNvCxnSpPr/>
      </xdr:nvCxnSpPr>
      <xdr:spPr>
        <a:xfrm flipV="1">
          <a:off x="8750300" y="16274943"/>
          <a:ext cx="889000" cy="20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18679</xdr:rowOff>
    </xdr:from>
    <xdr:to>
      <xdr:col>45</xdr:col>
      <xdr:colOff>177800</xdr:colOff>
      <xdr:row>96</xdr:row>
      <xdr:rowOff>42782</xdr:rowOff>
    </xdr:to>
    <xdr:cxnSp macro="">
      <xdr:nvCxnSpPr>
        <xdr:cNvPr id="469" name="直線コネクタ 468"/>
        <xdr:cNvCxnSpPr/>
      </xdr:nvCxnSpPr>
      <xdr:spPr>
        <a:xfrm flipV="1">
          <a:off x="7861300" y="16477879"/>
          <a:ext cx="889000" cy="2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158073</xdr:rowOff>
    </xdr:from>
    <xdr:to>
      <xdr:col>41</xdr:col>
      <xdr:colOff>50800</xdr:colOff>
      <xdr:row>96</xdr:row>
      <xdr:rowOff>42782</xdr:rowOff>
    </xdr:to>
    <xdr:cxnSp macro="">
      <xdr:nvCxnSpPr>
        <xdr:cNvPr id="472" name="直線コネクタ 471"/>
        <xdr:cNvCxnSpPr/>
      </xdr:nvCxnSpPr>
      <xdr:spPr>
        <a:xfrm>
          <a:off x="6972300" y="16274373"/>
          <a:ext cx="8890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110434</xdr:rowOff>
    </xdr:from>
    <xdr:to>
      <xdr:col>41</xdr:col>
      <xdr:colOff>101600</xdr:colOff>
      <xdr:row>96</xdr:row>
      <xdr:rowOff>40584</xdr:rowOff>
    </xdr:to>
    <xdr:sp macro="" textlink="">
      <xdr:nvSpPr>
        <xdr:cNvPr id="473" name="フローチャート: 判断 472"/>
        <xdr:cNvSpPr/>
      </xdr:nvSpPr>
      <xdr:spPr>
        <a:xfrm>
          <a:off x="7810500" y="163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57111</xdr:rowOff>
    </xdr:from>
    <xdr:ext cx="534377" cy="259045"/>
    <xdr:sp macro="" textlink="">
      <xdr:nvSpPr>
        <xdr:cNvPr id="474" name="テキスト ボックス 473"/>
        <xdr:cNvSpPr txBox="1"/>
      </xdr:nvSpPr>
      <xdr:spPr>
        <a:xfrm>
          <a:off x="7594111" y="1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103431</xdr:rowOff>
    </xdr:from>
    <xdr:to>
      <xdr:col>36</xdr:col>
      <xdr:colOff>165100</xdr:colOff>
      <xdr:row>96</xdr:row>
      <xdr:rowOff>33581</xdr:rowOff>
    </xdr:to>
    <xdr:sp macro="" textlink="">
      <xdr:nvSpPr>
        <xdr:cNvPr id="475" name="フローチャート: 判断 474"/>
        <xdr:cNvSpPr/>
      </xdr:nvSpPr>
      <xdr:spPr>
        <a:xfrm>
          <a:off x="6921500" y="1639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24708</xdr:rowOff>
    </xdr:from>
    <xdr:ext cx="534377" cy="259045"/>
    <xdr:sp macro="" textlink="">
      <xdr:nvSpPr>
        <xdr:cNvPr id="476" name="テキスト ボックス 475"/>
        <xdr:cNvSpPr txBox="1"/>
      </xdr:nvSpPr>
      <xdr:spPr>
        <a:xfrm>
          <a:off x="6705111" y="164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60813</xdr:rowOff>
    </xdr:from>
    <xdr:to>
      <xdr:col>55</xdr:col>
      <xdr:colOff>50800</xdr:colOff>
      <xdr:row>94</xdr:row>
      <xdr:rowOff>162413</xdr:rowOff>
    </xdr:to>
    <xdr:sp macro="" textlink="">
      <xdr:nvSpPr>
        <xdr:cNvPr id="482" name="楕円 481"/>
        <xdr:cNvSpPr/>
      </xdr:nvSpPr>
      <xdr:spPr>
        <a:xfrm>
          <a:off x="10426700" y="161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83690</xdr:rowOff>
    </xdr:from>
    <xdr:ext cx="599010" cy="259045"/>
    <xdr:sp macro="" textlink="">
      <xdr:nvSpPr>
        <xdr:cNvPr id="483" name="土木費該当値テキスト"/>
        <xdr:cNvSpPr txBox="1"/>
      </xdr:nvSpPr>
      <xdr:spPr>
        <a:xfrm>
          <a:off x="10528300" y="1602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107843</xdr:rowOff>
    </xdr:from>
    <xdr:to>
      <xdr:col>50</xdr:col>
      <xdr:colOff>165100</xdr:colOff>
      <xdr:row>95</xdr:row>
      <xdr:rowOff>37993</xdr:rowOff>
    </xdr:to>
    <xdr:sp macro="" textlink="">
      <xdr:nvSpPr>
        <xdr:cNvPr id="484" name="楕円 483"/>
        <xdr:cNvSpPr/>
      </xdr:nvSpPr>
      <xdr:spPr>
        <a:xfrm>
          <a:off x="9588500" y="1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54520</xdr:rowOff>
    </xdr:from>
    <xdr:ext cx="534377" cy="259045"/>
    <xdr:sp macro="" textlink="">
      <xdr:nvSpPr>
        <xdr:cNvPr id="485" name="テキスト ボックス 484"/>
        <xdr:cNvSpPr txBox="1"/>
      </xdr:nvSpPr>
      <xdr:spPr>
        <a:xfrm>
          <a:off x="9372111" y="159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139329</xdr:rowOff>
    </xdr:from>
    <xdr:to>
      <xdr:col>46</xdr:col>
      <xdr:colOff>38100</xdr:colOff>
      <xdr:row>96</xdr:row>
      <xdr:rowOff>69479</xdr:rowOff>
    </xdr:to>
    <xdr:sp macro="" textlink="">
      <xdr:nvSpPr>
        <xdr:cNvPr id="486" name="楕円 485"/>
        <xdr:cNvSpPr/>
      </xdr:nvSpPr>
      <xdr:spPr>
        <a:xfrm>
          <a:off x="8699500" y="16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86006</xdr:rowOff>
    </xdr:from>
    <xdr:ext cx="534377" cy="259045"/>
    <xdr:sp macro="" textlink="">
      <xdr:nvSpPr>
        <xdr:cNvPr id="487" name="テキスト ボックス 486"/>
        <xdr:cNvSpPr txBox="1"/>
      </xdr:nvSpPr>
      <xdr:spPr>
        <a:xfrm>
          <a:off x="8483111" y="162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163432</xdr:rowOff>
    </xdr:from>
    <xdr:to>
      <xdr:col>41</xdr:col>
      <xdr:colOff>101600</xdr:colOff>
      <xdr:row>96</xdr:row>
      <xdr:rowOff>93582</xdr:rowOff>
    </xdr:to>
    <xdr:sp macro="" textlink="">
      <xdr:nvSpPr>
        <xdr:cNvPr id="488" name="楕円 487"/>
        <xdr:cNvSpPr/>
      </xdr:nvSpPr>
      <xdr:spPr>
        <a:xfrm>
          <a:off x="7810500" y="164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84709</xdr:rowOff>
    </xdr:from>
    <xdr:ext cx="534377" cy="259045"/>
    <xdr:sp macro="" textlink="">
      <xdr:nvSpPr>
        <xdr:cNvPr id="489" name="テキスト ボックス 488"/>
        <xdr:cNvSpPr txBox="1"/>
      </xdr:nvSpPr>
      <xdr:spPr>
        <a:xfrm>
          <a:off x="7594111" y="165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107273</xdr:rowOff>
    </xdr:from>
    <xdr:to>
      <xdr:col>36</xdr:col>
      <xdr:colOff>165100</xdr:colOff>
      <xdr:row>95</xdr:row>
      <xdr:rowOff>37423</xdr:rowOff>
    </xdr:to>
    <xdr:sp macro="" textlink="">
      <xdr:nvSpPr>
        <xdr:cNvPr id="490" name="楕円 489"/>
        <xdr:cNvSpPr/>
      </xdr:nvSpPr>
      <xdr:spPr>
        <a:xfrm>
          <a:off x="6921500" y="162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53950</xdr:rowOff>
    </xdr:from>
    <xdr:ext cx="534377" cy="259045"/>
    <xdr:sp macro="" textlink="">
      <xdr:nvSpPr>
        <xdr:cNvPr id="491" name="テキスト ボックス 490"/>
        <xdr:cNvSpPr txBox="1"/>
      </xdr:nvSpPr>
      <xdr:spPr>
        <a:xfrm>
          <a:off x="6705111" y="159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65234</xdr:rowOff>
    </xdr:from>
    <xdr:to>
      <xdr:col>85</xdr:col>
      <xdr:colOff>127000</xdr:colOff>
      <xdr:row>37</xdr:row>
      <xdr:rowOff>72987</xdr:rowOff>
    </xdr:to>
    <xdr:cxnSp macro="">
      <xdr:nvCxnSpPr>
        <xdr:cNvPr id="520" name="直線コネクタ 519"/>
        <xdr:cNvCxnSpPr/>
      </xdr:nvCxnSpPr>
      <xdr:spPr>
        <a:xfrm flipV="1">
          <a:off x="15481300" y="6408884"/>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72987</xdr:rowOff>
    </xdr:from>
    <xdr:to>
      <xdr:col>81</xdr:col>
      <xdr:colOff>50800</xdr:colOff>
      <xdr:row>37</xdr:row>
      <xdr:rowOff>82779</xdr:rowOff>
    </xdr:to>
    <xdr:cxnSp macro="">
      <xdr:nvCxnSpPr>
        <xdr:cNvPr id="523" name="直線コネクタ 522"/>
        <xdr:cNvCxnSpPr/>
      </xdr:nvCxnSpPr>
      <xdr:spPr>
        <a:xfrm flipV="1">
          <a:off x="14592300" y="641663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82779</xdr:rowOff>
    </xdr:from>
    <xdr:to>
      <xdr:col>76</xdr:col>
      <xdr:colOff>114300</xdr:colOff>
      <xdr:row>37</xdr:row>
      <xdr:rowOff>86074</xdr:rowOff>
    </xdr:to>
    <xdr:cxnSp macro="">
      <xdr:nvCxnSpPr>
        <xdr:cNvPr id="526" name="直線コネクタ 525"/>
        <xdr:cNvCxnSpPr/>
      </xdr:nvCxnSpPr>
      <xdr:spPr>
        <a:xfrm flipV="1">
          <a:off x="13703300" y="6426429"/>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80321</xdr:rowOff>
    </xdr:from>
    <xdr:to>
      <xdr:col>71</xdr:col>
      <xdr:colOff>177800</xdr:colOff>
      <xdr:row>37</xdr:row>
      <xdr:rowOff>86074</xdr:rowOff>
    </xdr:to>
    <xdr:cxnSp macro="">
      <xdr:nvCxnSpPr>
        <xdr:cNvPr id="529" name="直線コネクタ 528"/>
        <xdr:cNvCxnSpPr/>
      </xdr:nvCxnSpPr>
      <xdr:spPr>
        <a:xfrm>
          <a:off x="12814300" y="642397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36874</xdr:rowOff>
    </xdr:from>
    <xdr:to>
      <xdr:col>72</xdr:col>
      <xdr:colOff>38100</xdr:colOff>
      <xdr:row>35</xdr:row>
      <xdr:rowOff>138474</xdr:rowOff>
    </xdr:to>
    <xdr:sp macro="" textlink="">
      <xdr:nvSpPr>
        <xdr:cNvPr id="530" name="フローチャート: 判断 529"/>
        <xdr:cNvSpPr/>
      </xdr:nvSpPr>
      <xdr:spPr>
        <a:xfrm>
          <a:off x="13652500" y="60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155001</xdr:rowOff>
    </xdr:from>
    <xdr:ext cx="534377" cy="259045"/>
    <xdr:sp macro="" textlink="">
      <xdr:nvSpPr>
        <xdr:cNvPr id="531" name="テキスト ボックス 530"/>
        <xdr:cNvSpPr txBox="1"/>
      </xdr:nvSpPr>
      <xdr:spPr>
        <a:xfrm>
          <a:off x="13436111" y="58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52553</xdr:rowOff>
    </xdr:from>
    <xdr:to>
      <xdr:col>67</xdr:col>
      <xdr:colOff>101600</xdr:colOff>
      <xdr:row>35</xdr:row>
      <xdr:rowOff>154153</xdr:rowOff>
    </xdr:to>
    <xdr:sp macro="" textlink="">
      <xdr:nvSpPr>
        <xdr:cNvPr id="532" name="フローチャート: 判断 531"/>
        <xdr:cNvSpPr/>
      </xdr:nvSpPr>
      <xdr:spPr>
        <a:xfrm>
          <a:off x="12763500" y="605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170680</xdr:rowOff>
    </xdr:from>
    <xdr:ext cx="534377" cy="259045"/>
    <xdr:sp macro="" textlink="">
      <xdr:nvSpPr>
        <xdr:cNvPr id="533" name="テキスト ボックス 532"/>
        <xdr:cNvSpPr txBox="1"/>
      </xdr:nvSpPr>
      <xdr:spPr>
        <a:xfrm>
          <a:off x="12547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14434</xdr:rowOff>
    </xdr:from>
    <xdr:to>
      <xdr:col>85</xdr:col>
      <xdr:colOff>177800</xdr:colOff>
      <xdr:row>37</xdr:row>
      <xdr:rowOff>116034</xdr:rowOff>
    </xdr:to>
    <xdr:sp macro="" textlink="">
      <xdr:nvSpPr>
        <xdr:cNvPr id="539" name="楕円 538"/>
        <xdr:cNvSpPr/>
      </xdr:nvSpPr>
      <xdr:spPr>
        <a:xfrm>
          <a:off x="16268700" y="63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100811</xdr:rowOff>
    </xdr:from>
    <xdr:ext cx="534377" cy="259045"/>
    <xdr:sp macro="" textlink="">
      <xdr:nvSpPr>
        <xdr:cNvPr id="540" name="消防費該当値テキスト"/>
        <xdr:cNvSpPr txBox="1"/>
      </xdr:nvSpPr>
      <xdr:spPr>
        <a:xfrm>
          <a:off x="16370300" y="62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22187</xdr:rowOff>
    </xdr:from>
    <xdr:to>
      <xdr:col>81</xdr:col>
      <xdr:colOff>101600</xdr:colOff>
      <xdr:row>37</xdr:row>
      <xdr:rowOff>123787</xdr:rowOff>
    </xdr:to>
    <xdr:sp macro="" textlink="">
      <xdr:nvSpPr>
        <xdr:cNvPr id="541" name="楕円 540"/>
        <xdr:cNvSpPr/>
      </xdr:nvSpPr>
      <xdr:spPr>
        <a:xfrm>
          <a:off x="15430500" y="63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114914</xdr:rowOff>
    </xdr:from>
    <xdr:ext cx="534377" cy="259045"/>
    <xdr:sp macro="" textlink="">
      <xdr:nvSpPr>
        <xdr:cNvPr id="542" name="テキスト ボックス 541"/>
        <xdr:cNvSpPr txBox="1"/>
      </xdr:nvSpPr>
      <xdr:spPr>
        <a:xfrm>
          <a:off x="15214111" y="64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31979</xdr:rowOff>
    </xdr:from>
    <xdr:to>
      <xdr:col>76</xdr:col>
      <xdr:colOff>165100</xdr:colOff>
      <xdr:row>37</xdr:row>
      <xdr:rowOff>133579</xdr:rowOff>
    </xdr:to>
    <xdr:sp macro="" textlink="">
      <xdr:nvSpPr>
        <xdr:cNvPr id="543" name="楕円 542"/>
        <xdr:cNvSpPr/>
      </xdr:nvSpPr>
      <xdr:spPr>
        <a:xfrm>
          <a:off x="14541500" y="63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124706</xdr:rowOff>
    </xdr:from>
    <xdr:ext cx="534377" cy="259045"/>
    <xdr:sp macro="" textlink="">
      <xdr:nvSpPr>
        <xdr:cNvPr id="544" name="テキスト ボックス 543"/>
        <xdr:cNvSpPr txBox="1"/>
      </xdr:nvSpPr>
      <xdr:spPr>
        <a:xfrm>
          <a:off x="14325111" y="64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35274</xdr:rowOff>
    </xdr:from>
    <xdr:to>
      <xdr:col>72</xdr:col>
      <xdr:colOff>38100</xdr:colOff>
      <xdr:row>37</xdr:row>
      <xdr:rowOff>136874</xdr:rowOff>
    </xdr:to>
    <xdr:sp macro="" textlink="">
      <xdr:nvSpPr>
        <xdr:cNvPr id="545" name="楕円 544"/>
        <xdr:cNvSpPr/>
      </xdr:nvSpPr>
      <xdr:spPr>
        <a:xfrm>
          <a:off x="13652500" y="63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128002</xdr:rowOff>
    </xdr:from>
    <xdr:ext cx="534377" cy="259045"/>
    <xdr:sp macro="" textlink="">
      <xdr:nvSpPr>
        <xdr:cNvPr id="546" name="テキスト ボックス 545"/>
        <xdr:cNvSpPr txBox="1"/>
      </xdr:nvSpPr>
      <xdr:spPr>
        <a:xfrm>
          <a:off x="13436111" y="6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29521</xdr:rowOff>
    </xdr:from>
    <xdr:to>
      <xdr:col>67</xdr:col>
      <xdr:colOff>101600</xdr:colOff>
      <xdr:row>37</xdr:row>
      <xdr:rowOff>131121</xdr:rowOff>
    </xdr:to>
    <xdr:sp macro="" textlink="">
      <xdr:nvSpPr>
        <xdr:cNvPr id="547" name="楕円 546"/>
        <xdr:cNvSpPr/>
      </xdr:nvSpPr>
      <xdr:spPr>
        <a:xfrm>
          <a:off x="12763500" y="63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122248</xdr:rowOff>
    </xdr:from>
    <xdr:ext cx="534377" cy="259045"/>
    <xdr:sp macro="" textlink="">
      <xdr:nvSpPr>
        <xdr:cNvPr id="548" name="テキスト ボックス 547"/>
        <xdr:cNvSpPr txBox="1"/>
      </xdr:nvSpPr>
      <xdr:spPr>
        <a:xfrm>
          <a:off x="12547111" y="64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157683</xdr:rowOff>
    </xdr:from>
    <xdr:to>
      <xdr:col>85</xdr:col>
      <xdr:colOff>127000</xdr:colOff>
      <xdr:row>56</xdr:row>
      <xdr:rowOff>57190</xdr:rowOff>
    </xdr:to>
    <xdr:cxnSp macro="">
      <xdr:nvCxnSpPr>
        <xdr:cNvPr id="577" name="直線コネクタ 576"/>
        <xdr:cNvCxnSpPr/>
      </xdr:nvCxnSpPr>
      <xdr:spPr>
        <a:xfrm flipV="1">
          <a:off x="15481300" y="9415983"/>
          <a:ext cx="838200" cy="2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57190</xdr:rowOff>
    </xdr:from>
    <xdr:to>
      <xdr:col>81</xdr:col>
      <xdr:colOff>50800</xdr:colOff>
      <xdr:row>56</xdr:row>
      <xdr:rowOff>151572</xdr:rowOff>
    </xdr:to>
    <xdr:cxnSp macro="">
      <xdr:nvCxnSpPr>
        <xdr:cNvPr id="580" name="直線コネクタ 579"/>
        <xdr:cNvCxnSpPr/>
      </xdr:nvCxnSpPr>
      <xdr:spPr>
        <a:xfrm flipV="1">
          <a:off x="14592300" y="9658390"/>
          <a:ext cx="889000" cy="9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62129</xdr:rowOff>
    </xdr:from>
    <xdr:to>
      <xdr:col>76</xdr:col>
      <xdr:colOff>114300</xdr:colOff>
      <xdr:row>56</xdr:row>
      <xdr:rowOff>151572</xdr:rowOff>
    </xdr:to>
    <xdr:cxnSp macro="">
      <xdr:nvCxnSpPr>
        <xdr:cNvPr id="583" name="直線コネクタ 582"/>
        <xdr:cNvCxnSpPr/>
      </xdr:nvCxnSpPr>
      <xdr:spPr>
        <a:xfrm>
          <a:off x="13703300" y="9663329"/>
          <a:ext cx="889000" cy="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138336</xdr:rowOff>
    </xdr:from>
    <xdr:to>
      <xdr:col>71</xdr:col>
      <xdr:colOff>177800</xdr:colOff>
      <xdr:row>56</xdr:row>
      <xdr:rowOff>62129</xdr:rowOff>
    </xdr:to>
    <xdr:cxnSp macro="">
      <xdr:nvCxnSpPr>
        <xdr:cNvPr id="586" name="直線コネクタ 585"/>
        <xdr:cNvCxnSpPr/>
      </xdr:nvCxnSpPr>
      <xdr:spPr>
        <a:xfrm>
          <a:off x="12814300" y="9396636"/>
          <a:ext cx="889000" cy="26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7" name="フローチャート: 判断 586"/>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8" name="テキスト ボックス 587"/>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9" name="フローチャート: 判断 588"/>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90" name="テキスト ボックス 589"/>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106883</xdr:rowOff>
    </xdr:from>
    <xdr:to>
      <xdr:col>85</xdr:col>
      <xdr:colOff>177800</xdr:colOff>
      <xdr:row>55</xdr:row>
      <xdr:rowOff>37033</xdr:rowOff>
    </xdr:to>
    <xdr:sp macro="" textlink="">
      <xdr:nvSpPr>
        <xdr:cNvPr id="596" name="楕円 595"/>
        <xdr:cNvSpPr/>
      </xdr:nvSpPr>
      <xdr:spPr>
        <a:xfrm>
          <a:off x="162687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129760</xdr:rowOff>
    </xdr:from>
    <xdr:ext cx="534377" cy="259045"/>
    <xdr:sp macro="" textlink="">
      <xdr:nvSpPr>
        <xdr:cNvPr id="597" name="教育費該当値テキスト"/>
        <xdr:cNvSpPr txBox="1"/>
      </xdr:nvSpPr>
      <xdr:spPr>
        <a:xfrm>
          <a:off x="16370300" y="92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6390</xdr:rowOff>
    </xdr:from>
    <xdr:to>
      <xdr:col>81</xdr:col>
      <xdr:colOff>101600</xdr:colOff>
      <xdr:row>56</xdr:row>
      <xdr:rowOff>107990</xdr:rowOff>
    </xdr:to>
    <xdr:sp macro="" textlink="">
      <xdr:nvSpPr>
        <xdr:cNvPr id="598" name="楕円 597"/>
        <xdr:cNvSpPr/>
      </xdr:nvSpPr>
      <xdr:spPr>
        <a:xfrm>
          <a:off x="15430500" y="96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124517</xdr:rowOff>
    </xdr:from>
    <xdr:ext cx="534377" cy="259045"/>
    <xdr:sp macro="" textlink="">
      <xdr:nvSpPr>
        <xdr:cNvPr id="599" name="テキスト ボックス 598"/>
        <xdr:cNvSpPr txBox="1"/>
      </xdr:nvSpPr>
      <xdr:spPr>
        <a:xfrm>
          <a:off x="15214111" y="938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100772</xdr:rowOff>
    </xdr:from>
    <xdr:to>
      <xdr:col>76</xdr:col>
      <xdr:colOff>165100</xdr:colOff>
      <xdr:row>57</xdr:row>
      <xdr:rowOff>30922</xdr:rowOff>
    </xdr:to>
    <xdr:sp macro="" textlink="">
      <xdr:nvSpPr>
        <xdr:cNvPr id="600" name="楕円 599"/>
        <xdr:cNvSpPr/>
      </xdr:nvSpPr>
      <xdr:spPr>
        <a:xfrm>
          <a:off x="14541500" y="9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22049</xdr:rowOff>
    </xdr:from>
    <xdr:ext cx="534377" cy="259045"/>
    <xdr:sp macro="" textlink="">
      <xdr:nvSpPr>
        <xdr:cNvPr id="601" name="テキスト ボックス 600"/>
        <xdr:cNvSpPr txBox="1"/>
      </xdr:nvSpPr>
      <xdr:spPr>
        <a:xfrm>
          <a:off x="14325111" y="97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11329</xdr:rowOff>
    </xdr:from>
    <xdr:to>
      <xdr:col>72</xdr:col>
      <xdr:colOff>38100</xdr:colOff>
      <xdr:row>56</xdr:row>
      <xdr:rowOff>112929</xdr:rowOff>
    </xdr:to>
    <xdr:sp macro="" textlink="">
      <xdr:nvSpPr>
        <xdr:cNvPr id="602" name="楕円 601"/>
        <xdr:cNvSpPr/>
      </xdr:nvSpPr>
      <xdr:spPr>
        <a:xfrm>
          <a:off x="13652500" y="9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104056</xdr:rowOff>
    </xdr:from>
    <xdr:ext cx="534377" cy="259045"/>
    <xdr:sp macro="" textlink="">
      <xdr:nvSpPr>
        <xdr:cNvPr id="603" name="テキスト ボックス 602"/>
        <xdr:cNvSpPr txBox="1"/>
      </xdr:nvSpPr>
      <xdr:spPr>
        <a:xfrm>
          <a:off x="13436111" y="97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87536</xdr:rowOff>
    </xdr:from>
    <xdr:to>
      <xdr:col>67</xdr:col>
      <xdr:colOff>101600</xdr:colOff>
      <xdr:row>55</xdr:row>
      <xdr:rowOff>17686</xdr:rowOff>
    </xdr:to>
    <xdr:sp macro="" textlink="">
      <xdr:nvSpPr>
        <xdr:cNvPr id="604" name="楕円 603"/>
        <xdr:cNvSpPr/>
      </xdr:nvSpPr>
      <xdr:spPr>
        <a:xfrm>
          <a:off x="12763500" y="93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34213</xdr:rowOff>
    </xdr:from>
    <xdr:ext cx="599010" cy="259045"/>
    <xdr:sp macro="" textlink="">
      <xdr:nvSpPr>
        <xdr:cNvPr id="605" name="テキスト ボックス 604"/>
        <xdr:cNvSpPr txBox="1"/>
      </xdr:nvSpPr>
      <xdr:spPr>
        <a:xfrm>
          <a:off x="12514795" y="91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155257</xdr:rowOff>
    </xdr:from>
    <xdr:to>
      <xdr:col>85</xdr:col>
      <xdr:colOff>127000</xdr:colOff>
      <xdr:row>79</xdr:row>
      <xdr:rowOff>44450</xdr:rowOff>
    </xdr:to>
    <xdr:cxnSp macro="">
      <xdr:nvCxnSpPr>
        <xdr:cNvPr id="634" name="直線コネクタ 633"/>
        <xdr:cNvCxnSpPr/>
      </xdr:nvCxnSpPr>
      <xdr:spPr>
        <a:xfrm>
          <a:off x="15481300" y="13528357"/>
          <a:ext cx="8382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155257</xdr:rowOff>
    </xdr:from>
    <xdr:to>
      <xdr:col>81</xdr:col>
      <xdr:colOff>50800</xdr:colOff>
      <xdr:row>79</xdr:row>
      <xdr:rowOff>44450</xdr:rowOff>
    </xdr:to>
    <xdr:cxnSp macro="">
      <xdr:nvCxnSpPr>
        <xdr:cNvPr id="637" name="直線コネクタ 636"/>
        <xdr:cNvCxnSpPr/>
      </xdr:nvCxnSpPr>
      <xdr:spPr>
        <a:xfrm flipV="1">
          <a:off x="14592300" y="13528357"/>
          <a:ext cx="8890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4" name="フローチャート: 判断 643"/>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5" name="テキスト ボックス 644"/>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6" name="フローチャート: 判断 645"/>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7" name="テキスト ボックス 646"/>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104457</xdr:rowOff>
    </xdr:from>
    <xdr:to>
      <xdr:col>81</xdr:col>
      <xdr:colOff>101600</xdr:colOff>
      <xdr:row>79</xdr:row>
      <xdr:rowOff>34607</xdr:rowOff>
    </xdr:to>
    <xdr:sp macro="" textlink="">
      <xdr:nvSpPr>
        <xdr:cNvPr id="655" name="楕円 654"/>
        <xdr:cNvSpPr/>
      </xdr:nvSpPr>
      <xdr:spPr>
        <a:xfrm>
          <a:off x="15430500" y="134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51134</xdr:rowOff>
    </xdr:from>
    <xdr:ext cx="469744" cy="259045"/>
    <xdr:sp macro="" textlink="">
      <xdr:nvSpPr>
        <xdr:cNvPr id="656" name="テキスト ボックス 655"/>
        <xdr:cNvSpPr txBox="1"/>
      </xdr:nvSpPr>
      <xdr:spPr>
        <a:xfrm>
          <a:off x="15246428" y="132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134976</xdr:rowOff>
    </xdr:from>
    <xdr:to>
      <xdr:col>85</xdr:col>
      <xdr:colOff>127000</xdr:colOff>
      <xdr:row>96</xdr:row>
      <xdr:rowOff>135700</xdr:rowOff>
    </xdr:to>
    <xdr:cxnSp macro="">
      <xdr:nvCxnSpPr>
        <xdr:cNvPr id="691" name="直線コネクタ 690"/>
        <xdr:cNvCxnSpPr/>
      </xdr:nvCxnSpPr>
      <xdr:spPr>
        <a:xfrm>
          <a:off x="15481300" y="1659417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121176</xdr:rowOff>
    </xdr:from>
    <xdr:to>
      <xdr:col>81</xdr:col>
      <xdr:colOff>50800</xdr:colOff>
      <xdr:row>96</xdr:row>
      <xdr:rowOff>134976</xdr:rowOff>
    </xdr:to>
    <xdr:cxnSp macro="">
      <xdr:nvCxnSpPr>
        <xdr:cNvPr id="694" name="直線コネクタ 693"/>
        <xdr:cNvCxnSpPr/>
      </xdr:nvCxnSpPr>
      <xdr:spPr>
        <a:xfrm>
          <a:off x="14592300" y="16580376"/>
          <a:ext cx="8890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99671</xdr:rowOff>
    </xdr:from>
    <xdr:to>
      <xdr:col>76</xdr:col>
      <xdr:colOff>114300</xdr:colOff>
      <xdr:row>96</xdr:row>
      <xdr:rowOff>121176</xdr:rowOff>
    </xdr:to>
    <xdr:cxnSp macro="">
      <xdr:nvCxnSpPr>
        <xdr:cNvPr id="697" name="直線コネクタ 696"/>
        <xdr:cNvCxnSpPr/>
      </xdr:nvCxnSpPr>
      <xdr:spPr>
        <a:xfrm>
          <a:off x="13703300" y="16558871"/>
          <a:ext cx="889000" cy="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76188</xdr:rowOff>
    </xdr:from>
    <xdr:to>
      <xdr:col>71</xdr:col>
      <xdr:colOff>177800</xdr:colOff>
      <xdr:row>96</xdr:row>
      <xdr:rowOff>99671</xdr:rowOff>
    </xdr:to>
    <xdr:cxnSp macro="">
      <xdr:nvCxnSpPr>
        <xdr:cNvPr id="700" name="直線コネクタ 699"/>
        <xdr:cNvCxnSpPr/>
      </xdr:nvCxnSpPr>
      <xdr:spPr>
        <a:xfrm>
          <a:off x="12814300" y="16535388"/>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137035</xdr:rowOff>
    </xdr:from>
    <xdr:to>
      <xdr:col>72</xdr:col>
      <xdr:colOff>38100</xdr:colOff>
      <xdr:row>96</xdr:row>
      <xdr:rowOff>67185</xdr:rowOff>
    </xdr:to>
    <xdr:sp macro="" textlink="">
      <xdr:nvSpPr>
        <xdr:cNvPr id="701" name="フローチャート: 判断 700"/>
        <xdr:cNvSpPr/>
      </xdr:nvSpPr>
      <xdr:spPr>
        <a:xfrm>
          <a:off x="13652500" y="164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83712</xdr:rowOff>
    </xdr:from>
    <xdr:ext cx="534377" cy="259045"/>
    <xdr:sp macro="" textlink="">
      <xdr:nvSpPr>
        <xdr:cNvPr id="702" name="テキスト ボックス 701"/>
        <xdr:cNvSpPr txBox="1"/>
      </xdr:nvSpPr>
      <xdr:spPr>
        <a:xfrm>
          <a:off x="13436111" y="16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119959</xdr:rowOff>
    </xdr:from>
    <xdr:to>
      <xdr:col>67</xdr:col>
      <xdr:colOff>101600</xdr:colOff>
      <xdr:row>96</xdr:row>
      <xdr:rowOff>50109</xdr:rowOff>
    </xdr:to>
    <xdr:sp macro="" textlink="">
      <xdr:nvSpPr>
        <xdr:cNvPr id="703" name="フローチャート: 判断 702"/>
        <xdr:cNvSpPr/>
      </xdr:nvSpPr>
      <xdr:spPr>
        <a:xfrm>
          <a:off x="12763500" y="1640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66636</xdr:rowOff>
    </xdr:from>
    <xdr:ext cx="534377" cy="259045"/>
    <xdr:sp macro="" textlink="">
      <xdr:nvSpPr>
        <xdr:cNvPr id="704" name="テキスト ボックス 703"/>
        <xdr:cNvSpPr txBox="1"/>
      </xdr:nvSpPr>
      <xdr:spPr>
        <a:xfrm>
          <a:off x="12547111" y="161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84900</xdr:rowOff>
    </xdr:from>
    <xdr:to>
      <xdr:col>85</xdr:col>
      <xdr:colOff>177800</xdr:colOff>
      <xdr:row>97</xdr:row>
      <xdr:rowOff>15050</xdr:rowOff>
    </xdr:to>
    <xdr:sp macro="" textlink="">
      <xdr:nvSpPr>
        <xdr:cNvPr id="710" name="楕円 709"/>
        <xdr:cNvSpPr/>
      </xdr:nvSpPr>
      <xdr:spPr>
        <a:xfrm>
          <a:off x="16268700" y="16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107777</xdr:rowOff>
    </xdr:from>
    <xdr:ext cx="534377" cy="259045"/>
    <xdr:sp macro="" textlink="">
      <xdr:nvSpPr>
        <xdr:cNvPr id="711" name="公債費該当値テキスト"/>
        <xdr:cNvSpPr txBox="1"/>
      </xdr:nvSpPr>
      <xdr:spPr>
        <a:xfrm>
          <a:off x="16370300" y="163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84176</xdr:rowOff>
    </xdr:from>
    <xdr:to>
      <xdr:col>81</xdr:col>
      <xdr:colOff>101600</xdr:colOff>
      <xdr:row>97</xdr:row>
      <xdr:rowOff>14326</xdr:rowOff>
    </xdr:to>
    <xdr:sp macro="" textlink="">
      <xdr:nvSpPr>
        <xdr:cNvPr id="712" name="楕円 711"/>
        <xdr:cNvSpPr/>
      </xdr:nvSpPr>
      <xdr:spPr>
        <a:xfrm>
          <a:off x="15430500" y="165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30853</xdr:rowOff>
    </xdr:from>
    <xdr:ext cx="534377" cy="259045"/>
    <xdr:sp macro="" textlink="">
      <xdr:nvSpPr>
        <xdr:cNvPr id="713" name="テキスト ボックス 712"/>
        <xdr:cNvSpPr txBox="1"/>
      </xdr:nvSpPr>
      <xdr:spPr>
        <a:xfrm>
          <a:off x="15214111" y="163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70376</xdr:rowOff>
    </xdr:from>
    <xdr:to>
      <xdr:col>76</xdr:col>
      <xdr:colOff>165100</xdr:colOff>
      <xdr:row>97</xdr:row>
      <xdr:rowOff>526</xdr:rowOff>
    </xdr:to>
    <xdr:sp macro="" textlink="">
      <xdr:nvSpPr>
        <xdr:cNvPr id="714" name="楕円 713"/>
        <xdr:cNvSpPr/>
      </xdr:nvSpPr>
      <xdr:spPr>
        <a:xfrm>
          <a:off x="14541500" y="165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163103</xdr:rowOff>
    </xdr:from>
    <xdr:ext cx="534377" cy="259045"/>
    <xdr:sp macro="" textlink="">
      <xdr:nvSpPr>
        <xdr:cNvPr id="715" name="テキスト ボックス 714"/>
        <xdr:cNvSpPr txBox="1"/>
      </xdr:nvSpPr>
      <xdr:spPr>
        <a:xfrm>
          <a:off x="14325111" y="166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48871</xdr:rowOff>
    </xdr:from>
    <xdr:to>
      <xdr:col>72</xdr:col>
      <xdr:colOff>38100</xdr:colOff>
      <xdr:row>96</xdr:row>
      <xdr:rowOff>150471</xdr:rowOff>
    </xdr:to>
    <xdr:sp macro="" textlink="">
      <xdr:nvSpPr>
        <xdr:cNvPr id="716" name="楕円 715"/>
        <xdr:cNvSpPr/>
      </xdr:nvSpPr>
      <xdr:spPr>
        <a:xfrm>
          <a:off x="13652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141598</xdr:rowOff>
    </xdr:from>
    <xdr:ext cx="534377" cy="259045"/>
    <xdr:sp macro="" textlink="">
      <xdr:nvSpPr>
        <xdr:cNvPr id="717" name="テキスト ボックス 716"/>
        <xdr:cNvSpPr txBox="1"/>
      </xdr:nvSpPr>
      <xdr:spPr>
        <a:xfrm>
          <a:off x="13436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25388</xdr:rowOff>
    </xdr:from>
    <xdr:to>
      <xdr:col>67</xdr:col>
      <xdr:colOff>101600</xdr:colOff>
      <xdr:row>96</xdr:row>
      <xdr:rowOff>126988</xdr:rowOff>
    </xdr:to>
    <xdr:sp macro="" textlink="">
      <xdr:nvSpPr>
        <xdr:cNvPr id="718" name="楕円 717"/>
        <xdr:cNvSpPr/>
      </xdr:nvSpPr>
      <xdr:spPr>
        <a:xfrm>
          <a:off x="12763500" y="164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118115</xdr:rowOff>
    </xdr:from>
    <xdr:ext cx="534377" cy="259045"/>
    <xdr:sp macro="" textlink="">
      <xdr:nvSpPr>
        <xdr:cNvPr id="719" name="テキスト ボックス 718"/>
        <xdr:cNvSpPr txBox="1"/>
      </xdr:nvSpPr>
      <xdr:spPr>
        <a:xfrm>
          <a:off x="12547111" y="165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120447</xdr:rowOff>
    </xdr:from>
    <xdr:to>
      <xdr:col>102</xdr:col>
      <xdr:colOff>165100</xdr:colOff>
      <xdr:row>37</xdr:row>
      <xdr:rowOff>50597</xdr:rowOff>
    </xdr:to>
    <xdr:sp macro="" textlink="">
      <xdr:nvSpPr>
        <xdr:cNvPr id="756" name="フローチャート: 判断 755"/>
        <xdr:cNvSpPr/>
      </xdr:nvSpPr>
      <xdr:spPr>
        <a:xfrm>
          <a:off x="19494500" y="629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67124</xdr:rowOff>
    </xdr:from>
    <xdr:ext cx="378565" cy="259045"/>
    <xdr:sp macro="" textlink="">
      <xdr:nvSpPr>
        <xdr:cNvPr id="757" name="テキスト ボックス 756"/>
        <xdr:cNvSpPr txBox="1"/>
      </xdr:nvSpPr>
      <xdr:spPr>
        <a:xfrm>
          <a:off x="19356017" y="6067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89814</xdr:rowOff>
    </xdr:from>
    <xdr:to>
      <xdr:col>98</xdr:col>
      <xdr:colOff>38100</xdr:colOff>
      <xdr:row>35</xdr:row>
      <xdr:rowOff>19964</xdr:rowOff>
    </xdr:to>
    <xdr:sp macro="" textlink="">
      <xdr:nvSpPr>
        <xdr:cNvPr id="758" name="フローチャート: 判断 757"/>
        <xdr:cNvSpPr/>
      </xdr:nvSpPr>
      <xdr:spPr>
        <a:xfrm>
          <a:off x="18605500" y="591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36491</xdr:rowOff>
    </xdr:from>
    <xdr:ext cx="469744" cy="259045"/>
    <xdr:sp macro="" textlink="">
      <xdr:nvSpPr>
        <xdr:cNvPr id="759" name="テキスト ボックス 758"/>
        <xdr:cNvSpPr txBox="1"/>
      </xdr:nvSpPr>
      <xdr:spPr>
        <a:xfrm>
          <a:off x="18421428" y="56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土木費が類似団体平均を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老朽化した公営住宅の建て替え事業によるものである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建て替え事業が</a:t>
          </a:r>
          <a:r>
            <a:rPr kumimoji="1" lang="ja-JP" altLang="ja-JP" sz="1100">
              <a:solidFill>
                <a:schemeClr val="dk1"/>
              </a:solidFill>
              <a:effectLst/>
              <a:latin typeface="+mn-lt"/>
              <a:ea typeface="+mn-ea"/>
              <a:cs typeface="+mn-cs"/>
            </a:rPr>
            <a:t>継続していくため、上昇傾向となることが見込まれる。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ごみ処理</a:t>
          </a:r>
          <a:r>
            <a:rPr kumimoji="1" lang="ja-JP" altLang="en-US" sz="1100">
              <a:solidFill>
                <a:schemeClr val="dk1"/>
              </a:solidFill>
              <a:effectLst/>
              <a:latin typeface="+mn-lt"/>
              <a:ea typeface="+mn-ea"/>
              <a:cs typeface="+mn-cs"/>
            </a:rPr>
            <a:t>事業や</a:t>
          </a:r>
          <a:r>
            <a:rPr kumimoji="1" lang="ja-JP" altLang="ja-JP" sz="1100">
              <a:solidFill>
                <a:schemeClr val="dk1"/>
              </a:solidFill>
              <a:effectLst/>
              <a:latin typeface="+mn-lt"/>
              <a:ea typeface="+mn-ea"/>
              <a:cs typeface="+mn-cs"/>
            </a:rPr>
            <a:t>消防事業を近隣３町による一部事務組合で実施していることから、事務の効率化</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経費削減につなが</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、類似団体と比べてコストが低く抑えられている。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年度は財源不足により財政調整基金の取崩しを行ったため、残高が減少している（▲</a:t>
          </a:r>
          <a:r>
            <a:rPr kumimoji="1" lang="en-US" altLang="ja-JP" sz="1100">
              <a:solidFill>
                <a:schemeClr val="dk1"/>
              </a:solidFill>
              <a:effectLst/>
              <a:latin typeface="+mn-lt"/>
              <a:ea typeface="+mn-ea"/>
              <a:cs typeface="+mn-cs"/>
            </a:rPr>
            <a:t>5,800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今後も財源不足による取り崩しが予想されるため、事務事業の見直しなど長期的視野にたった計画的な財政運営を行う。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すべての会計において毎年黒字を維持し、実質赤字および資金不足がないため連結実質赤字は生じていません。</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6792378</v>
      </c>
      <c r="BO4" s="441"/>
      <c r="BP4" s="441"/>
      <c r="BQ4" s="441"/>
      <c r="BR4" s="441"/>
      <c r="BS4" s="441"/>
      <c r="BT4" s="441"/>
      <c r="BU4" s="442"/>
      <c r="BV4" s="440">
        <v>6023432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5.2</v>
      </c>
      <c r="CU4" s="622"/>
      <c r="CV4" s="622"/>
      <c r="CW4" s="622"/>
      <c r="CX4" s="622"/>
      <c r="CY4" s="622"/>
      <c r="CZ4" s="622"/>
      <c r="DA4" s="623"/>
      <c r="DB4" s="621">
        <v>6.5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6619251</v>
      </c>
      <c r="BO5" s="446"/>
      <c r="BP5" s="446"/>
      <c r="BQ5" s="446"/>
      <c r="BR5" s="446"/>
      <c r="BS5" s="446"/>
      <c r="BT5" s="446"/>
      <c r="BU5" s="447"/>
      <c r="BV5" s="445">
        <v>5786099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89.7</v>
      </c>
      <c r="CU5" s="416"/>
      <c r="CV5" s="416"/>
      <c r="CW5" s="416"/>
      <c r="CX5" s="416"/>
      <c r="CY5" s="416"/>
      <c r="CZ5" s="416"/>
      <c r="DA5" s="417"/>
      <c r="DB5" s="415">
        <v>88.3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173127</v>
      </c>
      <c r="BO6" s="446"/>
      <c r="BP6" s="446"/>
      <c r="BQ6" s="446"/>
      <c r="BR6" s="446"/>
      <c r="BS6" s="446"/>
      <c r="BT6" s="446"/>
      <c r="BU6" s="447"/>
      <c r="BV6" s="445">
        <v>237333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94.3</v>
      </c>
      <c r="CU6" s="596"/>
      <c r="CV6" s="596"/>
      <c r="CW6" s="596"/>
      <c r="CX6" s="596"/>
      <c r="CY6" s="596"/>
      <c r="CZ6" s="596"/>
      <c r="DA6" s="597"/>
      <c r="DB6" s="595">
        <v>92.6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3131</v>
      </c>
      <c r="BO7" s="446"/>
      <c r="BP7" s="446"/>
      <c r="BQ7" s="446"/>
      <c r="BR7" s="446"/>
      <c r="BS7" s="446"/>
      <c r="BT7" s="446"/>
      <c r="BU7" s="447"/>
      <c r="BV7" s="445">
        <v>29051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3269036</v>
      </c>
      <c r="CU7" s="446"/>
      <c r="CV7" s="446"/>
      <c r="CW7" s="446"/>
      <c r="CX7" s="446"/>
      <c r="CY7" s="446"/>
      <c r="CZ7" s="446"/>
      <c r="DA7" s="447"/>
      <c r="DB7" s="445">
        <v>3215332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169996</v>
      </c>
      <c r="BO8" s="446"/>
      <c r="BP8" s="446"/>
      <c r="BQ8" s="446"/>
      <c r="BR8" s="446"/>
      <c r="BS8" s="446"/>
      <c r="BT8" s="446"/>
      <c r="BU8" s="447"/>
      <c r="BV8" s="445">
        <v>208282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0.39</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10233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-38286</v>
      </c>
      <c r="BO9" s="446"/>
      <c r="BP9" s="446"/>
      <c r="BQ9" s="446"/>
      <c r="BR9" s="446"/>
      <c r="BS9" s="446"/>
      <c r="BT9" s="446"/>
      <c r="BU9" s="447"/>
      <c r="BV9" s="445">
        <v>56681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v>
      </c>
      <c r="CU9" s="416"/>
      <c r="CV9" s="416"/>
      <c r="CW9" s="416"/>
      <c r="CX9" s="416"/>
      <c r="CY9" s="416"/>
      <c r="CZ9" s="416"/>
      <c r="DA9" s="417"/>
      <c r="DB9" s="415">
        <v>13.8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9292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188000</v>
      </c>
      <c r="BO10" s="446"/>
      <c r="BP10" s="446"/>
      <c r="BQ10" s="446"/>
      <c r="BR10" s="446"/>
      <c r="BS10" s="446"/>
      <c r="BT10" s="446"/>
      <c r="BU10" s="447"/>
      <c r="BV10" s="445">
        <v>35000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95</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10380</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95</v>
      </c>
      <c r="AV12" s="503"/>
      <c r="AW12" s="503"/>
      <c r="AX12" s="503"/>
      <c r="AY12" s="425" t="s">
        <v>126</v>
      </c>
      <c r="AZ12" s="426"/>
      <c r="BA12" s="426"/>
      <c r="BB12" s="426"/>
      <c r="BC12" s="426"/>
      <c r="BD12" s="426"/>
      <c r="BE12" s="426"/>
      <c r="BF12" s="426"/>
      <c r="BG12" s="426"/>
      <c r="BH12" s="426"/>
      <c r="BI12" s="426"/>
      <c r="BJ12" s="426"/>
      <c r="BK12" s="426"/>
      <c r="BL12" s="426"/>
      <c r="BM12" s="427"/>
      <c r="BN12" s="445">
        <v>246000</v>
      </c>
      <c r="BO12" s="446"/>
      <c r="BP12" s="446"/>
      <c r="BQ12" s="446"/>
      <c r="BR12" s="446"/>
      <c r="BS12" s="446"/>
      <c r="BT12" s="446"/>
      <c r="BU12" s="447"/>
      <c r="BV12" s="445">
        <v>187000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10345</v>
      </c>
      <c r="S13" s="549"/>
      <c r="T13" s="549"/>
      <c r="U13" s="549"/>
      <c r="V13" s="550"/>
      <c r="W13" s="536" t="s">
        <v>130</v>
      </c>
      <c r="X13" s="458"/>
      <c r="Y13" s="458"/>
      <c r="Z13" s="458"/>
      <c r="AA13" s="458"/>
      <c r="AB13" s="459"/>
      <c r="AC13" s="421">
        <v>676</v>
      </c>
      <c r="AD13" s="422"/>
      <c r="AE13" s="422"/>
      <c r="AF13" s="422"/>
      <c r="AG13" s="423"/>
      <c r="AH13" s="421">
        <v>777</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-96286</v>
      </c>
      <c r="BO13" s="446"/>
      <c r="BP13" s="446"/>
      <c r="BQ13" s="446"/>
      <c r="BR13" s="446"/>
      <c r="BS13" s="446"/>
      <c r="BT13" s="446"/>
      <c r="BU13" s="447"/>
      <c r="BV13" s="445">
        <v>-95319</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10403</v>
      </c>
      <c r="S14" s="549"/>
      <c r="T14" s="549"/>
      <c r="U14" s="549"/>
      <c r="V14" s="550"/>
      <c r="W14" s="551"/>
      <c r="X14" s="461"/>
      <c r="Y14" s="461"/>
      <c r="Z14" s="461"/>
      <c r="AA14" s="461"/>
      <c r="AB14" s="462"/>
      <c r="AC14" s="541">
        <v>14</v>
      </c>
      <c r="AD14" s="542"/>
      <c r="AE14" s="542"/>
      <c r="AF14" s="542"/>
      <c r="AG14" s="543"/>
      <c r="AH14" s="541">
        <v>17.8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8.5</v>
      </c>
      <c r="CU14" s="553"/>
      <c r="CV14" s="553"/>
      <c r="CW14" s="553"/>
      <c r="CX14" s="553"/>
      <c r="CY14" s="553"/>
      <c r="CZ14" s="553"/>
      <c r="DA14" s="554"/>
      <c r="DB14" s="552">
        <v>13.7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137</v>
      </c>
      <c r="N15" s="546"/>
      <c r="O15" s="546"/>
      <c r="P15" s="546"/>
      <c r="Q15" s="547"/>
      <c r="R15" s="548">
        <v>10378</v>
      </c>
      <c r="S15" s="549"/>
      <c r="T15" s="549"/>
      <c r="U15" s="549"/>
      <c r="V15" s="550"/>
      <c r="W15" s="536" t="s">
        <v>138</v>
      </c>
      <c r="X15" s="458"/>
      <c r="Y15" s="458"/>
      <c r="Z15" s="458"/>
      <c r="AA15" s="458"/>
      <c r="AB15" s="459"/>
      <c r="AC15" s="421">
        <v>774</v>
      </c>
      <c r="AD15" s="422"/>
      <c r="AE15" s="422"/>
      <c r="AF15" s="422"/>
      <c r="AG15" s="423"/>
      <c r="AH15" s="421">
        <v>702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1139546</v>
      </c>
      <c r="BO15" s="441"/>
      <c r="BP15" s="441"/>
      <c r="BQ15" s="441"/>
      <c r="BR15" s="441"/>
      <c r="BS15" s="441"/>
      <c r="BT15" s="441"/>
      <c r="BU15" s="442"/>
      <c r="BV15" s="440">
        <v>1094673</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16</v>
      </c>
      <c r="AD16" s="542"/>
      <c r="AE16" s="542"/>
      <c r="AF16" s="542"/>
      <c r="AG16" s="543"/>
      <c r="AH16" s="541">
        <v>16.100000000000001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2823966</v>
      </c>
      <c r="BO16" s="446"/>
      <c r="BP16" s="446"/>
      <c r="BQ16" s="446"/>
      <c r="BR16" s="446"/>
      <c r="BS16" s="446"/>
      <c r="BT16" s="446"/>
      <c r="BU16" s="447"/>
      <c r="BV16" s="445">
        <v>2793453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3375</v>
      </c>
      <c r="AD17" s="422"/>
      <c r="AE17" s="422"/>
      <c r="AF17" s="422"/>
      <c r="AG17" s="423"/>
      <c r="AH17" s="421">
        <v>2889</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1425889</v>
      </c>
      <c r="BO17" s="446"/>
      <c r="BP17" s="446"/>
      <c r="BQ17" s="446"/>
      <c r="BR17" s="446"/>
      <c r="BS17" s="446"/>
      <c r="BT17" s="446"/>
      <c r="BU17" s="447"/>
      <c r="BV17" s="445">
        <v>1366051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68.5</v>
      </c>
      <c r="M18" s="510"/>
      <c r="N18" s="510"/>
      <c r="O18" s="510"/>
      <c r="P18" s="510"/>
      <c r="Q18" s="510"/>
      <c r="R18" s="511"/>
      <c r="S18" s="511"/>
      <c r="T18" s="511"/>
      <c r="U18" s="511"/>
      <c r="V18" s="512"/>
      <c r="W18" s="526"/>
      <c r="X18" s="527"/>
      <c r="Y18" s="527"/>
      <c r="Z18" s="527"/>
      <c r="AA18" s="527"/>
      <c r="AB18" s="537"/>
      <c r="AC18" s="409">
        <v>69.900000000000006</v>
      </c>
      <c r="AD18" s="410"/>
      <c r="AE18" s="410"/>
      <c r="AF18" s="410"/>
      <c r="AG18" s="513"/>
      <c r="AH18" s="409">
        <v>66.099999999999994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2972180</v>
      </c>
      <c r="BO18" s="446"/>
      <c r="BP18" s="446"/>
      <c r="BQ18" s="446"/>
      <c r="BR18" s="446"/>
      <c r="BS18" s="446"/>
      <c r="BT18" s="446"/>
      <c r="BU18" s="447"/>
      <c r="BV18" s="445">
        <v>2896977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149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4145173</v>
      </c>
      <c r="BO19" s="446"/>
      <c r="BP19" s="446"/>
      <c r="BQ19" s="446"/>
      <c r="BR19" s="446"/>
      <c r="BS19" s="446"/>
      <c r="BT19" s="446"/>
      <c r="BU19" s="447"/>
      <c r="BV19" s="445">
        <v>3990254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3657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5242869</v>
      </c>
      <c r="BO23" s="446"/>
      <c r="BP23" s="446"/>
      <c r="BQ23" s="446"/>
      <c r="BR23" s="446"/>
      <c r="BS23" s="446"/>
      <c r="BT23" s="446"/>
      <c r="BU23" s="447"/>
      <c r="BV23" s="445">
        <v>4770986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7000</v>
      </c>
      <c r="R24" s="422"/>
      <c r="S24" s="422"/>
      <c r="T24" s="422"/>
      <c r="U24" s="422"/>
      <c r="V24" s="423"/>
      <c r="W24" s="487"/>
      <c r="X24" s="478"/>
      <c r="Y24" s="479"/>
      <c r="Z24" s="418" t="s">
        <v>162</v>
      </c>
      <c r="AA24" s="419"/>
      <c r="AB24" s="419"/>
      <c r="AC24" s="419"/>
      <c r="AD24" s="419"/>
      <c r="AE24" s="419"/>
      <c r="AF24" s="419"/>
      <c r="AG24" s="420"/>
      <c r="AH24" s="421">
        <v>113</v>
      </c>
      <c r="AI24" s="422"/>
      <c r="AJ24" s="422"/>
      <c r="AK24" s="422"/>
      <c r="AL24" s="423"/>
      <c r="AM24" s="421">
        <v>360244</v>
      </c>
      <c r="AN24" s="422"/>
      <c r="AO24" s="422"/>
      <c r="AP24" s="422"/>
      <c r="AQ24" s="422"/>
      <c r="AR24" s="423"/>
      <c r="AS24" s="421">
        <v>3188</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5011822</v>
      </c>
      <c r="BO24" s="446"/>
      <c r="BP24" s="446"/>
      <c r="BQ24" s="446"/>
      <c r="BR24" s="446"/>
      <c r="BS24" s="446"/>
      <c r="BT24" s="446"/>
      <c r="BU24" s="447"/>
      <c r="BV24" s="445">
        <v>4541567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5900</v>
      </c>
      <c r="R25" s="422"/>
      <c r="S25" s="422"/>
      <c r="T25" s="422"/>
      <c r="U25" s="422"/>
      <c r="V25" s="423"/>
      <c r="W25" s="487"/>
      <c r="X25" s="478"/>
      <c r="Y25" s="479"/>
      <c r="Z25" s="418" t="s">
        <v>165</v>
      </c>
      <c r="AA25" s="419"/>
      <c r="AB25" s="419"/>
      <c r="AC25" s="419"/>
      <c r="AD25" s="419"/>
      <c r="AE25" s="419"/>
      <c r="AF25" s="419"/>
      <c r="AG25" s="420"/>
      <c r="AH25" s="421" t="s">
        <v>128</v>
      </c>
      <c r="AI25" s="422"/>
      <c r="AJ25" s="422"/>
      <c r="AK25" s="422"/>
      <c r="AL25" s="423"/>
      <c r="AM25" s="421" t="s">
        <v>166</v>
      </c>
      <c r="AN25" s="422"/>
      <c r="AO25" s="422"/>
      <c r="AP25" s="422"/>
      <c r="AQ25" s="422"/>
      <c r="AR25" s="423"/>
      <c r="AS25" s="421" t="s">
        <v>128</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389975</v>
      </c>
      <c r="BO25" s="441"/>
      <c r="BP25" s="441"/>
      <c r="BQ25" s="441"/>
      <c r="BR25" s="441"/>
      <c r="BS25" s="441"/>
      <c r="BT25" s="441"/>
      <c r="BU25" s="442"/>
      <c r="BV25" s="440">
        <v>479739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5500</v>
      </c>
      <c r="R26" s="422"/>
      <c r="S26" s="422"/>
      <c r="T26" s="422"/>
      <c r="U26" s="422"/>
      <c r="V26" s="423"/>
      <c r="W26" s="487"/>
      <c r="X26" s="478"/>
      <c r="Y26" s="479"/>
      <c r="Z26" s="418" t="s">
        <v>169</v>
      </c>
      <c r="AA26" s="500"/>
      <c r="AB26" s="500"/>
      <c r="AC26" s="500"/>
      <c r="AD26" s="500"/>
      <c r="AE26" s="500"/>
      <c r="AF26" s="500"/>
      <c r="AG26" s="501"/>
      <c r="AH26" s="421">
        <v>3</v>
      </c>
      <c r="AI26" s="422"/>
      <c r="AJ26" s="422"/>
      <c r="AK26" s="422"/>
      <c r="AL26" s="423"/>
      <c r="AM26" s="421">
        <v>9489</v>
      </c>
      <c r="AN26" s="422"/>
      <c r="AO26" s="422"/>
      <c r="AP26" s="422"/>
      <c r="AQ26" s="422"/>
      <c r="AR26" s="423"/>
      <c r="AS26" s="421">
        <v>3163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2420</v>
      </c>
      <c r="R27" s="422"/>
      <c r="S27" s="422"/>
      <c r="T27" s="422"/>
      <c r="U27" s="422"/>
      <c r="V27" s="423"/>
      <c r="W27" s="487"/>
      <c r="X27" s="478"/>
      <c r="Y27" s="479"/>
      <c r="Z27" s="418" t="s">
        <v>172</v>
      </c>
      <c r="AA27" s="419"/>
      <c r="AB27" s="419"/>
      <c r="AC27" s="419"/>
      <c r="AD27" s="419"/>
      <c r="AE27" s="419"/>
      <c r="AF27" s="419"/>
      <c r="AG27" s="420"/>
      <c r="AH27" s="421">
        <v>3</v>
      </c>
      <c r="AI27" s="422"/>
      <c r="AJ27" s="422"/>
      <c r="AK27" s="422"/>
      <c r="AL27" s="423"/>
      <c r="AM27" s="421">
        <v>7668</v>
      </c>
      <c r="AN27" s="422"/>
      <c r="AO27" s="422"/>
      <c r="AP27" s="422"/>
      <c r="AQ27" s="422"/>
      <c r="AR27" s="423"/>
      <c r="AS27" s="421">
        <v>2556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166</v>
      </c>
      <c r="BO27" s="449"/>
      <c r="BP27" s="449"/>
      <c r="BQ27" s="449"/>
      <c r="BR27" s="449"/>
      <c r="BS27" s="449"/>
      <c r="BT27" s="449"/>
      <c r="BU27" s="450"/>
      <c r="BV27" s="448" t="s">
        <v>120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1890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166</v>
      </c>
      <c r="AN28" s="422"/>
      <c r="AO28" s="422"/>
      <c r="AP28" s="422"/>
      <c r="AQ28" s="422"/>
      <c r="AR28" s="423"/>
      <c r="AS28" s="421" t="s">
        <v>166</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685000</v>
      </c>
      <c r="BO28" s="441"/>
      <c r="BP28" s="441"/>
      <c r="BQ28" s="441"/>
      <c r="BR28" s="441"/>
      <c r="BS28" s="441"/>
      <c r="BT28" s="441"/>
      <c r="BU28" s="442"/>
      <c r="BV28" s="440">
        <v>743000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10</v>
      </c>
      <c r="M29" s="422"/>
      <c r="N29" s="422"/>
      <c r="O29" s="422"/>
      <c r="P29" s="423"/>
      <c r="Q29" s="421">
        <v>1630</v>
      </c>
      <c r="R29" s="422"/>
      <c r="S29" s="422"/>
      <c r="T29" s="422"/>
      <c r="U29" s="422"/>
      <c r="V29" s="423"/>
      <c r="W29" s="488"/>
      <c r="X29" s="489"/>
      <c r="Y29" s="490"/>
      <c r="Z29" s="418" t="s">
        <v>178</v>
      </c>
      <c r="AA29" s="419"/>
      <c r="AB29" s="419"/>
      <c r="AC29" s="419"/>
      <c r="AD29" s="419"/>
      <c r="AE29" s="419"/>
      <c r="AF29" s="419"/>
      <c r="AG29" s="420"/>
      <c r="AH29" s="421">
        <v>116</v>
      </c>
      <c r="AI29" s="422"/>
      <c r="AJ29" s="422"/>
      <c r="AK29" s="422"/>
      <c r="AL29" s="423"/>
      <c r="AM29" s="421">
        <v>367912</v>
      </c>
      <c r="AN29" s="422"/>
      <c r="AO29" s="422"/>
      <c r="AP29" s="422"/>
      <c r="AQ29" s="422"/>
      <c r="AR29" s="423"/>
      <c r="AS29" s="421">
        <v>3172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78765</v>
      </c>
      <c r="BO29" s="446"/>
      <c r="BP29" s="446"/>
      <c r="BQ29" s="446"/>
      <c r="BR29" s="446"/>
      <c r="BS29" s="446"/>
      <c r="BT29" s="446"/>
      <c r="BU29" s="447"/>
      <c r="BV29" s="445">
        <v>78683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687620</v>
      </c>
      <c r="BO30" s="449"/>
      <c r="BP30" s="449"/>
      <c r="BQ30" s="449"/>
      <c r="BR30" s="449"/>
      <c r="BS30" s="449"/>
      <c r="BT30" s="449"/>
      <c r="BU30" s="450"/>
      <c r="BV30" s="448">
        <v>707180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国民健康保険特別会計診療施設勘定</v>
      </c>
      <c r="X34" s="403"/>
      <c r="Y34" s="403"/>
      <c r="Z34" s="403"/>
      <c r="AA34" s="403"/>
      <c r="AB34" s="403"/>
      <c r="AC34" s="403"/>
      <c r="AD34" s="403"/>
      <c r="AE34" s="403"/>
      <c r="AF34" s="403"/>
      <c r="AG34" s="403"/>
      <c r="AH34" s="403"/>
      <c r="AI34" s="403"/>
      <c r="AJ34" s="403"/>
      <c r="AK34" s="403"/>
      <c r="AL34" s="193"/>
      <c r="AM34" s="404">
        <f>IF(AO34="","",MAX(C34:D43,U34:V43)+1)</f>
        <v>3</v>
      </c>
      <c r="AN34" s="404"/>
      <c r="AO34" s="403" t="str">
        <f>IF('各会計、関係団体の財政状況及び健全化判断比率'!B29="","",'各会計、関係団体の財政状況及び健全化判断比率'!B29)</f>
        <v>水道事業会計</v>
      </c>
      <c r="AP34" s="403"/>
      <c r="AQ34" s="403"/>
      <c r="AR34" s="403"/>
      <c r="AS34" s="403"/>
      <c r="AT34" s="403"/>
      <c r="AU34" s="403"/>
      <c r="AV34" s="403"/>
      <c r="AW34" s="403"/>
      <c r="AX34" s="403"/>
      <c r="AY34" s="403"/>
      <c r="AZ34" s="403"/>
      <c r="BA34" s="403"/>
      <c r="BB34" s="403"/>
      <c r="BC34" s="403"/>
      <c r="BD34" s="193"/>
      <c r="BE34" s="404">
        <f>IF(BG34="","",MAX(C34:D43,U34:V43,AM34:AN43)+1)</f>
        <v>4</v>
      </c>
      <c r="BF34" s="404"/>
      <c r="BG34" s="403" t="str">
        <f>IF('各会計、関係団体の財政状況及び健全化判断比率'!B30="","",'各会計、関係団体の財政状況及び健全化判断比率'!B30)</f>
        <v>公共下水道特別会計</v>
      </c>
      <c r="BH34" s="403"/>
      <c r="BI34" s="403"/>
      <c r="BJ34" s="403"/>
      <c r="BK34" s="403"/>
      <c r="BL34" s="403"/>
      <c r="BM34" s="403"/>
      <c r="BN34" s="403"/>
      <c r="BO34" s="403"/>
      <c r="BP34" s="403"/>
      <c r="BQ34" s="403"/>
      <c r="BR34" s="403"/>
      <c r="BS34" s="403"/>
      <c r="BT34" s="403"/>
      <c r="BU34" s="403"/>
      <c r="BV34" s="193"/>
      <c r="BW34" s="404">
        <f>IF(BY34="","",MAX(C34:D43,U34:V43,AM34:AN43,BE34:BF43)+1)</f>
        <v>5</v>
      </c>
      <c r="BX34" s="404"/>
      <c r="BY34" s="403" t="str">
        <f>IF('各会計、関係団体の財政状況及び健全化判断比率'!B68="","",'各会計、関係団体の財政状況及び健全化判断比率'!B68)</f>
        <v>大雪清掃組合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東神楽町土地開発公社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t="str">
        <f>IF(W35="","",U34+1)</f>
        <v/>
      </c>
      <c r="V35" s="404"/>
      <c r="W35" s="403"/>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6</v>
      </c>
      <c r="BX35" s="404"/>
      <c r="BY35" s="403" t="str">
        <f>IF('各会計、関係団体の財政状況及び健全化判断比率'!B69="","",'各会計、関係団体の財政状況及び健全化判断比率'!B69)</f>
        <v>大雪葬斎組合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7</v>
      </c>
      <c r="BX36" s="404"/>
      <c r="BY36" s="403" t="str">
        <f>IF('各会計、関係団体の財政状況及び健全化判断比率'!B70="","",'各会計、関係団体の財政状況及び健全化判断比率'!B70)</f>
        <v>大雪消防組合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8</v>
      </c>
      <c r="BX37" s="404"/>
      <c r="BY37" s="403" t="str">
        <f>IF('各会計、関係団体の財政状況及び健全化判断比率'!B71="","",'各会計、関係団体の財政状況及び健全化判断比率'!B71)</f>
        <v>大雪地区広域連合　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9</v>
      </c>
      <c r="BX38" s="404"/>
      <c r="BY38" s="403" t="str">
        <f>IF('各会計、関係団体の財政状況及び健全化判断比率'!B72="","",'各会計、関係団体の財政状況及び健全化判断比率'!B72)</f>
        <v>大雪地区広域連合　介護保険特別会計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10</v>
      </c>
      <c r="BX39" s="404"/>
      <c r="BY39" s="403" t="str">
        <f>IF('各会計、関係団体の財政状況及び健全化判断比率'!B73="","",'各会計、関係団体の財政状況及び健全化判断比率'!B73)</f>
        <v>大雪地区広域連合　国民健康保険特別会計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11</v>
      </c>
      <c r="BX40" s="404"/>
      <c r="BY40" s="403" t="str">
        <f>IF('各会計、関係団体の財政状況及び健全化判断比率'!B74="","",'各会計、関係団体の財政状況及び健全化判断比率'!B74)</f>
        <v>大雪地区広域連合　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12</v>
      </c>
      <c r="BX41" s="404"/>
      <c r="BY41" s="403" t="str">
        <f>IF('各会計、関係団体の財政状況及び健全化判断比率'!B75="","",'各会計、関係団体の財政状況及び健全化判断比率'!B75)</f>
        <v>上川教育研修センター組合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13</v>
      </c>
      <c r="BX42" s="404"/>
      <c r="BY42" s="403" t="str">
        <f>IF('各会計、関係団体の財政状況及び健全化判断比率'!B76="","",'各会計、関係団体の財政状況及び健全化判断比率'!B76)</f>
        <v>上川広域滞納整理機構</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Vogoc375ADWI42SqHXwWgSa4M2oB4DbR+aQGl8TpB9/B2dVi5Jiv+V7s0GgAC2VilQuahtqt3A18AwRPHGOVJQ==" saltValue="XQZpbd9OGId+7tAzsLyj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552</v>
      </c>
      <c r="D34" s="1224"/>
      <c r="E34" s="1225"/>
      <c r="F34" s="32">
        <v>6.89</v>
      </c>
      <c r="G34" s="33">
        <v>8.09</v>
      </c>
      <c r="H34" s="33">
        <v>4.67</v>
      </c>
      <c r="I34" s="33">
        <v>6.47</v>
      </c>
      <c r="J34" s="34">
        <v>5.2</v>
      </c>
      <c r="K34" s="22"/>
      <c r="L34" s="22"/>
      <c r="M34" s="22"/>
      <c r="N34" s="22"/>
      <c r="O34" s="22"/>
      <c r="P34" s="22"/>
    </row>
    <row r="35" spans="1:16" ht="39" customHeight="1">
      <c r="A35" s="22"/>
      <c r="B35" s="35"/>
      <c r="C35" s="1218" t="s">
        <v>553</v>
      </c>
      <c r="D35" s="1219"/>
      <c r="E35" s="1220"/>
      <c r="F35" s="36">
        <v>3.95</v>
      </c>
      <c r="G35" s="37">
        <v>3.61</v>
      </c>
      <c r="H35" s="37">
        <v>2.85</v>
      </c>
      <c r="I35" s="37">
        <v>2.65</v>
      </c>
      <c r="J35" s="38">
        <v>2.75</v>
      </c>
      <c r="K35" s="22"/>
      <c r="L35" s="22"/>
      <c r="M35" s="22"/>
      <c r="N35" s="22"/>
      <c r="O35" s="22"/>
      <c r="P35" s="22"/>
    </row>
    <row r="36" spans="1:16" ht="39" customHeight="1">
      <c r="A36" s="22"/>
      <c r="B36" s="35"/>
      <c r="C36" s="1218" t="s">
        <v>554</v>
      </c>
      <c r="D36" s="1219"/>
      <c r="E36" s="1220"/>
      <c r="F36" s="36">
        <v>0.48</v>
      </c>
      <c r="G36" s="37">
        <v>0.54</v>
      </c>
      <c r="H36" s="37">
        <v>0.74</v>
      </c>
      <c r="I36" s="37">
        <v>0.46</v>
      </c>
      <c r="J36" s="38">
        <v>0.24</v>
      </c>
      <c r="K36" s="22"/>
      <c r="L36" s="22"/>
      <c r="M36" s="22"/>
      <c r="N36" s="22"/>
      <c r="O36" s="22"/>
      <c r="P36" s="22"/>
    </row>
    <row r="37" spans="1:16" ht="39" customHeight="1">
      <c r="A37" s="22"/>
      <c r="B37" s="35"/>
      <c r="C37" s="1218" t="s">
        <v>555</v>
      </c>
      <c r="D37" s="1219"/>
      <c r="E37" s="1220"/>
      <c r="F37" s="36">
        <v>0.42</v>
      </c>
      <c r="G37" s="37">
        <v>0.49</v>
      </c>
      <c r="H37" s="37">
        <v>0.14000000000000001</v>
      </c>
      <c r="I37" s="37">
        <v>0.12</v>
      </c>
      <c r="J37" s="38">
        <v>0.19</v>
      </c>
      <c r="K37" s="22"/>
      <c r="L37" s="22"/>
      <c r="M37" s="22"/>
      <c r="N37" s="22"/>
      <c r="O37" s="22"/>
      <c r="P37" s="22"/>
    </row>
    <row r="38" spans="1:16" ht="39" customHeight="1">
      <c r="A38" s="22"/>
      <c r="B38" s="35"/>
      <c r="C38" s="1218"/>
      <c r="D38" s="1219"/>
      <c r="E38" s="1220"/>
      <c r="F38" s="36"/>
      <c r="G38" s="37"/>
      <c r="H38" s="37"/>
      <c r="I38" s="37"/>
      <c r="J38" s="38"/>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557</v>
      </c>
      <c r="D43" s="1222"/>
      <c r="E43" s="1223"/>
      <c r="F43" s="41">
        <v>0</v>
      </c>
      <c r="G43" s="42">
        <v>0.01</v>
      </c>
      <c r="H43" s="42">
        <v>0.02</v>
      </c>
      <c r="I43" s="42">
        <v>0</v>
      </c>
      <c r="J43" s="43" t="s">
        <v>501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bQ4l2Ls2gnGdL8JJMlHflj/zK0qXOhNOVhemfFh7ogP9bta6i7RvWV5KcoX/5QPVIdyBtlCx5g9Sg3PtuAWAQ==" saltValue="oCh4RiEnnecj2SmyhMcG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10</v>
      </c>
      <c r="C45" s="1235"/>
      <c r="D45" s="58"/>
      <c r="E45" s="1240" t="s">
        <v>11</v>
      </c>
      <c r="F45" s="1240"/>
      <c r="G45" s="1240"/>
      <c r="H45" s="1240"/>
      <c r="I45" s="1240"/>
      <c r="J45" s="1241"/>
      <c r="K45" s="59">
        <v>654</v>
      </c>
      <c r="L45" s="60">
        <v>634</v>
      </c>
      <c r="M45" s="60">
        <v>614</v>
      </c>
      <c r="N45" s="60">
        <v>593</v>
      </c>
      <c r="O45" s="61">
        <v>591</v>
      </c>
      <c r="P45" s="48"/>
      <c r="Q45" s="48"/>
      <c r="R45" s="48"/>
      <c r="S45" s="48"/>
      <c r="T45" s="48"/>
      <c r="U45" s="48"/>
    </row>
    <row r="46" spans="1:21" ht="30.75" customHeight="1">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14</v>
      </c>
      <c r="F48" s="1228"/>
      <c r="G48" s="1228"/>
      <c r="H48" s="1228"/>
      <c r="I48" s="1228"/>
      <c r="J48" s="1229"/>
      <c r="K48" s="63">
        <v>140</v>
      </c>
      <c r="L48" s="64">
        <v>137</v>
      </c>
      <c r="M48" s="64">
        <v>125</v>
      </c>
      <c r="N48" s="64">
        <v>122</v>
      </c>
      <c r="O48" s="65">
        <v>131</v>
      </c>
      <c r="P48" s="48"/>
      <c r="Q48" s="48"/>
      <c r="R48" s="48"/>
      <c r="S48" s="48"/>
      <c r="T48" s="48"/>
      <c r="U48" s="48"/>
    </row>
    <row r="49" spans="1:21" ht="30.75" customHeight="1">
      <c r="A49" s="48"/>
      <c r="B49" s="1236"/>
      <c r="C49" s="1237"/>
      <c r="D49" s="62"/>
      <c r="E49" s="1228" t="s">
        <v>15</v>
      </c>
      <c r="F49" s="1228"/>
      <c r="G49" s="1228"/>
      <c r="H49" s="1228"/>
      <c r="I49" s="1228"/>
      <c r="J49" s="1229"/>
      <c r="K49" s="63">
        <v>21</v>
      </c>
      <c r="L49" s="64">
        <v>23</v>
      </c>
      <c r="M49" s="64">
        <v>28</v>
      </c>
      <c r="N49" s="64">
        <v>27</v>
      </c>
      <c r="O49" s="65">
        <v>27</v>
      </c>
      <c r="P49" s="48"/>
      <c r="Q49" s="48"/>
      <c r="R49" s="48"/>
      <c r="S49" s="48"/>
      <c r="T49" s="48"/>
      <c r="U49" s="48"/>
    </row>
    <row r="50" spans="1:21" ht="30.75" customHeight="1">
      <c r="A50" s="48"/>
      <c r="B50" s="1236"/>
      <c r="C50" s="1237"/>
      <c r="D50" s="62"/>
      <c r="E50" s="1228" t="s">
        <v>16</v>
      </c>
      <c r="F50" s="1228"/>
      <c r="G50" s="1228"/>
      <c r="H50" s="1228"/>
      <c r="I50" s="1228"/>
      <c r="J50" s="1229"/>
      <c r="K50" s="63">
        <v>17</v>
      </c>
      <c r="L50" s="64">
        <v>23</v>
      </c>
      <c r="M50" s="64">
        <v>23</v>
      </c>
      <c r="N50" s="64">
        <v>25</v>
      </c>
      <c r="O50" s="65">
        <v>38</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545</v>
      </c>
      <c r="L52" s="64">
        <v>560</v>
      </c>
      <c r="M52" s="64">
        <v>549</v>
      </c>
      <c r="N52" s="64">
        <v>506</v>
      </c>
      <c r="O52" s="65">
        <v>524</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287</v>
      </c>
      <c r="L53" s="69">
        <v>257</v>
      </c>
      <c r="M53" s="69">
        <v>241</v>
      </c>
      <c r="N53" s="69">
        <v>261</v>
      </c>
      <c r="O53" s="70">
        <v>263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ckuCpEXPxnU519Qm/kAlE/qQvS99o7sX9jNz90XvvFiz51yzytSxPOYB9GOQFjhsyljvizN1JaGhewLClcP5Q==" saltValue="1qTr5mXWMrVy91g5VnU5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54" t="s">
        <v>23</v>
      </c>
      <c r="C41" s="1255"/>
      <c r="D41" s="81"/>
      <c r="E41" s="1256" t="s">
        <v>24</v>
      </c>
      <c r="F41" s="1256"/>
      <c r="G41" s="1256"/>
      <c r="H41" s="1257"/>
      <c r="I41" s="82">
        <v>5285</v>
      </c>
      <c r="J41" s="83">
        <v>5027</v>
      </c>
      <c r="K41" s="83">
        <v>4816</v>
      </c>
      <c r="L41" s="83">
        <v>4793</v>
      </c>
      <c r="M41" s="84">
        <v>5250</v>
      </c>
    </row>
    <row r="42" spans="2:13" ht="27.75" customHeight="1">
      <c r="B42" s="1244"/>
      <c r="C42" s="1245"/>
      <c r="D42" s="85"/>
      <c r="E42" s="1248" t="s">
        <v>25</v>
      </c>
      <c r="F42" s="1248"/>
      <c r="G42" s="1248"/>
      <c r="H42" s="1249"/>
      <c r="I42" s="86">
        <v>477</v>
      </c>
      <c r="J42" s="87">
        <v>439</v>
      </c>
      <c r="K42" s="87">
        <v>409</v>
      </c>
      <c r="L42" s="87">
        <v>424</v>
      </c>
      <c r="M42" s="88">
        <v>379</v>
      </c>
    </row>
    <row r="43" spans="2:13" ht="27.75" customHeight="1">
      <c r="B43" s="1244"/>
      <c r="C43" s="1245"/>
      <c r="D43" s="85"/>
      <c r="E43" s="1248" t="s">
        <v>26</v>
      </c>
      <c r="F43" s="1248"/>
      <c r="G43" s="1248"/>
      <c r="H43" s="1249"/>
      <c r="I43" s="86">
        <v>1654</v>
      </c>
      <c r="J43" s="87">
        <v>1582</v>
      </c>
      <c r="K43" s="87">
        <v>1423</v>
      </c>
      <c r="L43" s="87">
        <v>1270</v>
      </c>
      <c r="M43" s="88">
        <v>1216</v>
      </c>
    </row>
    <row r="44" spans="2:13" ht="27.75" customHeight="1">
      <c r="B44" s="1244"/>
      <c r="C44" s="1245"/>
      <c r="D44" s="85"/>
      <c r="E44" s="1248" t="s">
        <v>27</v>
      </c>
      <c r="F44" s="1248"/>
      <c r="G44" s="1248"/>
      <c r="H44" s="1249"/>
      <c r="I44" s="86">
        <v>166</v>
      </c>
      <c r="J44" s="87">
        <v>182</v>
      </c>
      <c r="K44" s="87">
        <v>263</v>
      </c>
      <c r="L44" s="87">
        <v>234</v>
      </c>
      <c r="M44" s="88">
        <v>206</v>
      </c>
    </row>
    <row r="45" spans="2:13" ht="27.75" customHeight="1">
      <c r="B45" s="1244"/>
      <c r="C45" s="1245"/>
      <c r="D45" s="85"/>
      <c r="E45" s="1248" t="s">
        <v>28</v>
      </c>
      <c r="F45" s="1248"/>
      <c r="G45" s="1248"/>
      <c r="H45" s="1249"/>
      <c r="I45" s="86">
        <v>628</v>
      </c>
      <c r="J45" s="87">
        <v>542</v>
      </c>
      <c r="K45" s="87">
        <v>476</v>
      </c>
      <c r="L45" s="87">
        <v>454</v>
      </c>
      <c r="M45" s="88">
        <v>424</v>
      </c>
    </row>
    <row r="46" spans="2:13" ht="27.75" customHeight="1">
      <c r="B46" s="1244"/>
      <c r="C46" s="1245"/>
      <c r="D46" s="89"/>
      <c r="E46" s="1248" t="s">
        <v>29</v>
      </c>
      <c r="F46" s="1248"/>
      <c r="G46" s="1248"/>
      <c r="H46" s="1249"/>
      <c r="I46" s="86">
        <v>64</v>
      </c>
      <c r="J46" s="87">
        <v>36</v>
      </c>
      <c r="K46" s="87">
        <v>9</v>
      </c>
      <c r="L46" s="87" t="s">
        <v>501</v>
      </c>
      <c r="M46" s="88" t="s">
        <v>501</v>
      </c>
    </row>
    <row r="47" spans="2:13" ht="27.75" customHeight="1">
      <c r="B47" s="1244"/>
      <c r="C47" s="1245"/>
      <c r="D47" s="90"/>
      <c r="E47" s="1258" t="s">
        <v>30</v>
      </c>
      <c r="F47" s="1259"/>
      <c r="G47" s="1259"/>
      <c r="H47" s="1260"/>
      <c r="I47" s="86" t="s">
        <v>501</v>
      </c>
      <c r="J47" s="87" t="s">
        <v>501</v>
      </c>
      <c r="K47" s="87" t="s">
        <v>501</v>
      </c>
      <c r="L47" s="87" t="s">
        <v>501</v>
      </c>
      <c r="M47" s="88" t="s">
        <v>501</v>
      </c>
    </row>
    <row r="48" spans="2:13" ht="27.75" customHeight="1">
      <c r="B48" s="1244"/>
      <c r="C48" s="1245"/>
      <c r="D48" s="85"/>
      <c r="E48" s="1248" t="s">
        <v>31</v>
      </c>
      <c r="F48" s="1248"/>
      <c r="G48" s="1248"/>
      <c r="H48" s="1249"/>
      <c r="I48" s="86" t="s">
        <v>501</v>
      </c>
      <c r="J48" s="87" t="s">
        <v>501</v>
      </c>
      <c r="K48" s="87" t="s">
        <v>501</v>
      </c>
      <c r="L48" s="87" t="s">
        <v>501</v>
      </c>
      <c r="M48" s="88" t="s">
        <v>501</v>
      </c>
    </row>
    <row r="49" spans="2:13" ht="27.75" customHeight="1">
      <c r="B49" s="1246"/>
      <c r="C49" s="1247"/>
      <c r="D49" s="85"/>
      <c r="E49" s="1248" t="s">
        <v>32</v>
      </c>
      <c r="F49" s="1248"/>
      <c r="G49" s="1248"/>
      <c r="H49" s="1249"/>
      <c r="I49" s="86" t="s">
        <v>501</v>
      </c>
      <c r="J49" s="87" t="s">
        <v>501</v>
      </c>
      <c r="K49" s="87" t="s">
        <v>501</v>
      </c>
      <c r="L49" s="87" t="s">
        <v>501</v>
      </c>
      <c r="M49" s="88" t="s">
        <v>501</v>
      </c>
    </row>
    <row r="50" spans="2:13" ht="27.75" customHeight="1">
      <c r="B50" s="1242" t="s">
        <v>33</v>
      </c>
      <c r="C50" s="1243"/>
      <c r="D50" s="91"/>
      <c r="E50" s="1248" t="s">
        <v>34</v>
      </c>
      <c r="F50" s="1248"/>
      <c r="G50" s="1248"/>
      <c r="H50" s="1249"/>
      <c r="I50" s="86">
        <v>1544</v>
      </c>
      <c r="J50" s="87">
        <v>1432</v>
      </c>
      <c r="K50" s="87">
        <v>1639</v>
      </c>
      <c r="L50" s="87">
        <v>1529</v>
      </c>
      <c r="M50" s="88">
        <v>1451</v>
      </c>
    </row>
    <row r="51" spans="2:13" ht="27.75" customHeight="1">
      <c r="B51" s="1244"/>
      <c r="C51" s="1245"/>
      <c r="D51" s="85"/>
      <c r="E51" s="1248" t="s">
        <v>35</v>
      </c>
      <c r="F51" s="1248"/>
      <c r="G51" s="1248"/>
      <c r="H51" s="1249"/>
      <c r="I51" s="86">
        <v>1037</v>
      </c>
      <c r="J51" s="87">
        <v>977</v>
      </c>
      <c r="K51" s="87">
        <v>933</v>
      </c>
      <c r="L51" s="87">
        <v>992</v>
      </c>
      <c r="M51" s="88">
        <v>1088</v>
      </c>
    </row>
    <row r="52" spans="2:13" ht="27.75" customHeight="1">
      <c r="B52" s="1246"/>
      <c r="C52" s="1247"/>
      <c r="D52" s="85"/>
      <c r="E52" s="1248" t="s">
        <v>36</v>
      </c>
      <c r="F52" s="1248"/>
      <c r="G52" s="1248"/>
      <c r="H52" s="1249"/>
      <c r="I52" s="86">
        <v>4497</v>
      </c>
      <c r="J52" s="87">
        <v>4389</v>
      </c>
      <c r="K52" s="87">
        <v>4224</v>
      </c>
      <c r="L52" s="87">
        <v>4268</v>
      </c>
      <c r="M52" s="88">
        <v>4691</v>
      </c>
    </row>
    <row r="53" spans="2:13" ht="27.75" customHeight="1" thickBot="1">
      <c r="B53" s="1250" t="s">
        <v>37</v>
      </c>
      <c r="C53" s="1251"/>
      <c r="D53" s="92"/>
      <c r="E53" s="1252" t="s">
        <v>38</v>
      </c>
      <c r="F53" s="1252"/>
      <c r="G53" s="1252"/>
      <c r="H53" s="1253"/>
      <c r="I53" s="93">
        <v>1197</v>
      </c>
      <c r="J53" s="94">
        <v>1011</v>
      </c>
      <c r="K53" s="94">
        <v>600</v>
      </c>
      <c r="L53" s="94">
        <v>386</v>
      </c>
      <c r="M53" s="95">
        <v>245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1+Dd0mfA+tr84HSH0EGJW53PoPsb8cfZZjIhMYp/PK0H5GzfLk1OtwNIKKT14a58sWUUVirtuOHKsbPl5xnoQ==" saltValue="eJQY2NehIQ8eNTkqqCIa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69" t="s">
        <v>41</v>
      </c>
      <c r="D55" s="1269"/>
      <c r="E55" s="1270"/>
      <c r="F55" s="107">
        <v>895</v>
      </c>
      <c r="G55" s="107">
        <v>743</v>
      </c>
      <c r="H55" s="108">
        <v>685</v>
      </c>
    </row>
    <row r="56" spans="2:8" ht="52.5" customHeight="1">
      <c r="B56" s="109"/>
      <c r="C56" s="1271" t="s">
        <v>42</v>
      </c>
      <c r="D56" s="1271"/>
      <c r="E56" s="1272"/>
      <c r="F56" s="110">
        <v>79</v>
      </c>
      <c r="G56" s="110">
        <v>79</v>
      </c>
      <c r="H56" s="111">
        <v>79</v>
      </c>
    </row>
    <row r="57" spans="2:8" ht="53.25" customHeight="1">
      <c r="B57" s="109"/>
      <c r="C57" s="1273" t="s">
        <v>43</v>
      </c>
      <c r="D57" s="1273"/>
      <c r="E57" s="1274"/>
      <c r="F57" s="112">
        <v>680</v>
      </c>
      <c r="G57" s="112">
        <v>707</v>
      </c>
      <c r="H57" s="113">
        <v>688</v>
      </c>
    </row>
    <row r="58" spans="2:8" ht="45.75" customHeight="1">
      <c r="B58" s="114"/>
      <c r="C58" s="1261" t="s">
        <v>558</v>
      </c>
      <c r="D58" s="1262"/>
      <c r="E58" s="1263"/>
      <c r="F58" s="115">
        <v>253</v>
      </c>
      <c r="G58" s="115">
        <v>253</v>
      </c>
      <c r="H58" s="116">
        <v>254</v>
      </c>
    </row>
    <row r="59" spans="2:8" ht="45.75" customHeight="1">
      <c r="B59" s="114"/>
      <c r="C59" s="1261" t="s">
        <v>559</v>
      </c>
      <c r="D59" s="1262"/>
      <c r="E59" s="1263"/>
      <c r="F59" s="115">
        <v>241</v>
      </c>
      <c r="G59" s="115">
        <v>231</v>
      </c>
      <c r="H59" s="116">
        <v>220</v>
      </c>
    </row>
    <row r="60" spans="2:8" ht="45.75" customHeight="1">
      <c r="B60" s="114"/>
      <c r="C60" s="1261" t="s">
        <v>560</v>
      </c>
      <c r="D60" s="1262"/>
      <c r="E60" s="1263"/>
      <c r="F60" s="115">
        <v>94</v>
      </c>
      <c r="G60" s="115">
        <v>94</v>
      </c>
      <c r="H60" s="116">
        <v>94</v>
      </c>
    </row>
    <row r="61" spans="2:8" ht="45.75" customHeight="1">
      <c r="B61" s="114"/>
      <c r="C61" s="1261" t="s">
        <v>561</v>
      </c>
      <c r="D61" s="1262"/>
      <c r="E61" s="1263"/>
      <c r="F61" s="115">
        <v>41</v>
      </c>
      <c r="G61" s="115">
        <v>89</v>
      </c>
      <c r="H61" s="116">
        <v>78</v>
      </c>
    </row>
    <row r="62" spans="2:8" ht="45.75" customHeight="1" thickBot="1">
      <c r="B62" s="117"/>
      <c r="C62" s="1264" t="s">
        <v>562</v>
      </c>
      <c r="D62" s="1265"/>
      <c r="E62" s="1266"/>
      <c r="F62" s="118">
        <v>30</v>
      </c>
      <c r="G62" s="118">
        <v>30</v>
      </c>
      <c r="H62" s="119">
        <v>30</v>
      </c>
    </row>
    <row r="63" spans="2:8" ht="52.5" customHeight="1" thickBot="1">
      <c r="B63" s="120"/>
      <c r="C63" s="1267" t="s">
        <v>44</v>
      </c>
      <c r="D63" s="1267"/>
      <c r="E63" s="1268"/>
      <c r="F63" s="121">
        <v>1653</v>
      </c>
      <c r="G63" s="121">
        <v>1529</v>
      </c>
      <c r="H63" s="122">
        <v>1451</v>
      </c>
    </row>
    <row r="64" spans="2:8" ht="15" customHeight="1"/>
    <row r="65" ht="0" hidden="1" customHeight="1"/>
    <row r="66" ht="0" hidden="1" customHeight="1"/>
  </sheetData>
  <sheetProtection algorithmName="SHA-512" hashValue="zlcRZdtJ7kOx8BuDbs/BPSvtc/eitID6cYMxb0A6h4FlVvO0bohFnIkPbdQZt7epfGMAzBDO7Hw5wPGmB0+M1A==" saltValue="Io+JoNFLSPm7dQ0F0el1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584</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585</v>
      </c>
      <c r="AO51" s="1278"/>
      <c r="AP51" s="1278"/>
      <c r="AQ51" s="1278"/>
      <c r="AR51" s="1278"/>
      <c r="AS51" s="1278"/>
      <c r="AT51" s="1278"/>
      <c r="AU51" s="1278"/>
      <c r="AV51" s="1278"/>
      <c r="AW51" s="1278"/>
      <c r="AX51" s="1278"/>
      <c r="AY51" s="1278"/>
      <c r="AZ51" s="1278"/>
      <c r="BA51" s="1278"/>
      <c r="BB51" s="1278" t="s">
        <v>586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21.4</v>
      </c>
      <c r="CG51" s="1275"/>
      <c r="CH51" s="1275"/>
      <c r="CI51" s="1275"/>
      <c r="CJ51" s="1275"/>
      <c r="CK51" s="1275"/>
      <c r="CL51" s="1275"/>
      <c r="CM51" s="1275"/>
      <c r="CN51" s="1275">
        <v>13.7</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40.5</v>
      </c>
      <c r="CG53" s="1275"/>
      <c r="CH53" s="1275"/>
      <c r="CI53" s="1275"/>
      <c r="CJ53" s="1275"/>
      <c r="CK53" s="1275"/>
      <c r="CL53" s="1275"/>
      <c r="CM53" s="1275"/>
      <c r="CN53" s="1275">
        <v>41</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588</v>
      </c>
      <c r="AO55" s="1280"/>
      <c r="AP55" s="1280"/>
      <c r="AQ55" s="1280"/>
      <c r="AR55" s="1280"/>
      <c r="AS55" s="1280"/>
      <c r="AT55" s="1280"/>
      <c r="AU55" s="1280"/>
      <c r="AV55" s="1280"/>
      <c r="AW55" s="1280"/>
      <c r="AX55" s="1280"/>
      <c r="AY55" s="1280"/>
      <c r="AZ55" s="1280"/>
      <c r="BA55" s="1280"/>
      <c r="BB55" s="1278" t="s">
        <v>586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13.1</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53.4</v>
      </c>
      <c r="CG57" s="1275"/>
      <c r="CH57" s="1275"/>
      <c r="CI57" s="1275"/>
      <c r="CJ57" s="1275"/>
      <c r="CK57" s="1275"/>
      <c r="CL57" s="1275"/>
      <c r="CM57" s="1275"/>
      <c r="CN57" s="1275">
        <v>52.1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589</v>
      </c>
    </row>
    <row r="64" spans="1:109">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584</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c r="B73" s="374"/>
      <c r="G73" s="1283"/>
      <c r="H73" s="1283"/>
      <c r="I73" s="1283"/>
      <c r="J73" s="1283"/>
      <c r="K73" s="1279"/>
      <c r="L73" s="1279"/>
      <c r="M73" s="1279"/>
      <c r="N73" s="1279"/>
      <c r="AM73" s="383"/>
      <c r="AN73" s="1278" t="s">
        <v>585</v>
      </c>
      <c r="AO73" s="1278"/>
      <c r="AP73" s="1278"/>
      <c r="AQ73" s="1278"/>
      <c r="AR73" s="1278"/>
      <c r="AS73" s="1278"/>
      <c r="AT73" s="1278"/>
      <c r="AU73" s="1278"/>
      <c r="AV73" s="1278"/>
      <c r="AW73" s="1278"/>
      <c r="AX73" s="1278"/>
      <c r="AY73" s="1278"/>
      <c r="AZ73" s="1278"/>
      <c r="BA73" s="1278"/>
      <c r="BB73" s="1278" t="s">
        <v>586</v>
      </c>
      <c r="BC73" s="1278"/>
      <c r="BD73" s="1278"/>
      <c r="BE73" s="1278"/>
      <c r="BF73" s="1278"/>
      <c r="BG73" s="1278"/>
      <c r="BH73" s="1278"/>
      <c r="BI73" s="1278"/>
      <c r="BJ73" s="1278"/>
      <c r="BK73" s="1278"/>
      <c r="BL73" s="1278"/>
      <c r="BM73" s="1278"/>
      <c r="BN73" s="1278"/>
      <c r="BO73" s="1278"/>
      <c r="BP73" s="1275">
        <v>43.5</v>
      </c>
      <c r="BQ73" s="1275"/>
      <c r="BR73" s="1275"/>
      <c r="BS73" s="1275"/>
      <c r="BT73" s="1275"/>
      <c r="BU73" s="1275"/>
      <c r="BV73" s="1275"/>
      <c r="BW73" s="1275"/>
      <c r="BX73" s="1275">
        <v>37.1</v>
      </c>
      <c r="BY73" s="1275"/>
      <c r="BZ73" s="1275"/>
      <c r="CA73" s="1275"/>
      <c r="CB73" s="1275"/>
      <c r="CC73" s="1275"/>
      <c r="CD73" s="1275"/>
      <c r="CE73" s="1275"/>
      <c r="CF73" s="1275">
        <v>21.4</v>
      </c>
      <c r="CG73" s="1275"/>
      <c r="CH73" s="1275"/>
      <c r="CI73" s="1275"/>
      <c r="CJ73" s="1275"/>
      <c r="CK73" s="1275"/>
      <c r="CL73" s="1275"/>
      <c r="CM73" s="1275"/>
      <c r="CN73" s="1275">
        <v>13.7</v>
      </c>
      <c r="CO73" s="1275"/>
      <c r="CP73" s="1275"/>
      <c r="CQ73" s="1275"/>
      <c r="CR73" s="1275"/>
      <c r="CS73" s="1275"/>
      <c r="CT73" s="1275"/>
      <c r="CU73" s="1275"/>
      <c r="CV73" s="1275">
        <v>8.5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591</v>
      </c>
      <c r="BC75" s="1278"/>
      <c r="BD75" s="1278"/>
      <c r="BE75" s="1278"/>
      <c r="BF75" s="1278"/>
      <c r="BG75" s="1278"/>
      <c r="BH75" s="1278"/>
      <c r="BI75" s="1278"/>
      <c r="BJ75" s="1278"/>
      <c r="BK75" s="1278"/>
      <c r="BL75" s="1278"/>
      <c r="BM75" s="1278"/>
      <c r="BN75" s="1278"/>
      <c r="BO75" s="1278"/>
      <c r="BP75" s="1275">
        <v>10.3</v>
      </c>
      <c r="BQ75" s="1275"/>
      <c r="BR75" s="1275"/>
      <c r="BS75" s="1275"/>
      <c r="BT75" s="1275"/>
      <c r="BU75" s="1275"/>
      <c r="BV75" s="1275"/>
      <c r="BW75" s="1275"/>
      <c r="BX75" s="1275">
        <v>10</v>
      </c>
      <c r="BY75" s="1275"/>
      <c r="BZ75" s="1275"/>
      <c r="CA75" s="1275"/>
      <c r="CB75" s="1275"/>
      <c r="CC75" s="1275"/>
      <c r="CD75" s="1275"/>
      <c r="CE75" s="1275"/>
      <c r="CF75" s="1275">
        <v>9.4</v>
      </c>
      <c r="CG75" s="1275"/>
      <c r="CH75" s="1275"/>
      <c r="CI75" s="1275"/>
      <c r="CJ75" s="1275"/>
      <c r="CK75" s="1275"/>
      <c r="CL75" s="1275"/>
      <c r="CM75" s="1275"/>
      <c r="CN75" s="1275">
        <v>9.1</v>
      </c>
      <c r="CO75" s="1275"/>
      <c r="CP75" s="1275"/>
      <c r="CQ75" s="1275"/>
      <c r="CR75" s="1275"/>
      <c r="CS75" s="1275"/>
      <c r="CT75" s="1275"/>
      <c r="CU75" s="1275"/>
      <c r="CV75" s="1275">
        <v>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588</v>
      </c>
      <c r="AO77" s="1280"/>
      <c r="AP77" s="1280"/>
      <c r="AQ77" s="1280"/>
      <c r="AR77" s="1280"/>
      <c r="AS77" s="1280"/>
      <c r="AT77" s="1280"/>
      <c r="AU77" s="1280"/>
      <c r="AV77" s="1280"/>
      <c r="AW77" s="1280"/>
      <c r="AX77" s="1280"/>
      <c r="AY77" s="1280"/>
      <c r="AZ77" s="1280"/>
      <c r="BA77" s="1280"/>
      <c r="BB77" s="1278" t="s">
        <v>586</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13.1</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591</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8.9</v>
      </c>
      <c r="CG79" s="1275"/>
      <c r="CH79" s="1275"/>
      <c r="CI79" s="1275"/>
      <c r="CJ79" s="1275"/>
      <c r="CK79" s="1275"/>
      <c r="CL79" s="1275"/>
      <c r="CM79" s="1275"/>
      <c r="CN79" s="1275">
        <v>7.9</v>
      </c>
      <c r="CO79" s="1275"/>
      <c r="CP79" s="1275"/>
      <c r="CQ79" s="1275"/>
      <c r="CR79" s="1275"/>
      <c r="CS79" s="1275"/>
      <c r="CT79" s="1275"/>
      <c r="CU79" s="1275"/>
      <c r="CV79" s="1275">
        <v>7.9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Jl5IHc7UTc2hcxZu1xQ57GNTUrd4Ioap2PXPuPhq2DPbizVKxmtcNtJqbDgmXOg8wLupEIJZjyQCVT3mZ/pwg==" saltValue="BC6u6qipTtSYRoYtM4Cf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hbwrlfOBZOhJG1ukt/O5ml8RjZaRhGHyGJ7xiZZ3RO2c3g5Wt1M/ddd5pIovRjJQ3+PU7jxLxlZ8TscMMeAdQ==" saltValue="8+uxR6sbz9bR7xHYf9CE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u6HL8FF0091kutHa9HQhI5cQZRVhQTa8VdezOKXJfebGJC5T0tU4rrYDQggjs/f4tdvLh8F7aClx/J4jMUgUw==" saltValue="TLcsp/7BbzvZsscXakgm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144997</v>
      </c>
      <c r="E3" s="141"/>
      <c r="F3" s="142">
        <v>119674</v>
      </c>
      <c r="G3" s="143"/>
      <c r="H3" s="144"/>
    </row>
    <row r="4" spans="1:8">
      <c r="A4" s="145"/>
      <c r="B4" s="146"/>
      <c r="C4" s="147"/>
      <c r="D4" s="148">
        <v>51225</v>
      </c>
      <c r="E4" s="149"/>
      <c r="F4" s="150">
        <v>57803</v>
      </c>
      <c r="G4" s="151"/>
      <c r="H4" s="152"/>
    </row>
    <row r="5" spans="1:8">
      <c r="A5" s="133" t="s">
        <v>536</v>
      </c>
      <c r="B5" s="138"/>
      <c r="C5" s="139"/>
      <c r="D5" s="140">
        <v>46179</v>
      </c>
      <c r="E5" s="141"/>
      <c r="F5" s="142">
        <v>119685</v>
      </c>
      <c r="G5" s="143"/>
      <c r="H5" s="144"/>
    </row>
    <row r="6" spans="1:8">
      <c r="A6" s="145"/>
      <c r="B6" s="146"/>
      <c r="C6" s="147"/>
      <c r="D6" s="148">
        <v>32685</v>
      </c>
      <c r="E6" s="149"/>
      <c r="F6" s="150">
        <v>68464</v>
      </c>
      <c r="G6" s="151"/>
      <c r="H6" s="152"/>
    </row>
    <row r="7" spans="1:8">
      <c r="A7" s="133" t="s">
        <v>537</v>
      </c>
      <c r="B7" s="138"/>
      <c r="C7" s="139"/>
      <c r="D7" s="140">
        <v>48447</v>
      </c>
      <c r="E7" s="141"/>
      <c r="F7" s="142">
        <v>75972</v>
      </c>
      <c r="G7" s="143"/>
      <c r="H7" s="144"/>
    </row>
    <row r="8" spans="1:8">
      <c r="A8" s="145"/>
      <c r="B8" s="146"/>
      <c r="C8" s="147"/>
      <c r="D8" s="148">
        <v>23636</v>
      </c>
      <c r="E8" s="149"/>
      <c r="F8" s="150">
        <v>40712</v>
      </c>
      <c r="G8" s="151"/>
      <c r="H8" s="152"/>
    </row>
    <row r="9" spans="1:8">
      <c r="A9" s="133" t="s">
        <v>538</v>
      </c>
      <c r="B9" s="138"/>
      <c r="C9" s="139"/>
      <c r="D9" s="140">
        <v>80892</v>
      </c>
      <c r="E9" s="141"/>
      <c r="F9" s="142">
        <v>79466</v>
      </c>
      <c r="G9" s="143"/>
      <c r="H9" s="144"/>
    </row>
    <row r="10" spans="1:8">
      <c r="A10" s="145"/>
      <c r="B10" s="146"/>
      <c r="C10" s="147"/>
      <c r="D10" s="148">
        <v>29766</v>
      </c>
      <c r="E10" s="149"/>
      <c r="F10" s="150">
        <v>44645</v>
      </c>
      <c r="G10" s="151"/>
      <c r="H10" s="152"/>
    </row>
    <row r="11" spans="1:8">
      <c r="A11" s="133" t="s">
        <v>539</v>
      </c>
      <c r="B11" s="138"/>
      <c r="C11" s="139"/>
      <c r="D11" s="140">
        <v>126317</v>
      </c>
      <c r="E11" s="141"/>
      <c r="F11" s="142">
        <v>90072</v>
      </c>
      <c r="G11" s="143"/>
      <c r="H11" s="144"/>
    </row>
    <row r="12" spans="1:8">
      <c r="A12" s="145"/>
      <c r="B12" s="146"/>
      <c r="C12" s="153"/>
      <c r="D12" s="148">
        <v>60798</v>
      </c>
      <c r="E12" s="149"/>
      <c r="F12" s="150">
        <v>46083</v>
      </c>
      <c r="G12" s="151"/>
      <c r="H12" s="152"/>
    </row>
    <row r="13" spans="1:8">
      <c r="A13" s="133"/>
      <c r="B13" s="138"/>
      <c r="C13" s="154"/>
      <c r="D13" s="155">
        <v>89366</v>
      </c>
      <c r="E13" s="156"/>
      <c r="F13" s="157">
        <v>96974</v>
      </c>
      <c r="G13" s="158"/>
      <c r="H13" s="144"/>
    </row>
    <row r="14" spans="1:8">
      <c r="A14" s="145"/>
      <c r="B14" s="146"/>
      <c r="C14" s="147"/>
      <c r="D14" s="148">
        <v>39622</v>
      </c>
      <c r="E14" s="149"/>
      <c r="F14" s="150">
        <v>51541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6.9</v>
      </c>
      <c r="C19" s="159">
        <f>ROUND(VALUE(SUBSTITUTE(実質収支比率等に係る経年分析!G$48,"▲","-")),2)</f>
        <v>8.09</v>
      </c>
      <c r="D19" s="159">
        <f>ROUND(VALUE(SUBSTITUTE(実質収支比率等に係る経年分析!H$48,"▲","-")),2)</f>
        <v>4.67</v>
      </c>
      <c r="E19" s="159">
        <f>ROUND(VALUE(SUBSTITUTE(実質収支比率等に係る経年分析!I$48,"▲","-")),2)</f>
        <v>6.48</v>
      </c>
      <c r="F19" s="159">
        <f>ROUND(VALUE(SUBSTITUTE(実質収支比率等に係る経年分析!J$48,"▲","-")),2)</f>
        <v>5.2</v>
      </c>
    </row>
    <row r="20" spans="1:11">
      <c r="A20" s="159" t="s">
        <v>48</v>
      </c>
      <c r="B20" s="159">
        <f>ROUND(VALUE(SUBSTITUTE(実質収支比率等に係る経年分析!F$47,"▲","-")),2)</f>
        <v>25.52</v>
      </c>
      <c r="C20" s="159">
        <f>ROUND(VALUE(SUBSTITUTE(実質収支比率等に係る経年分析!G$47,"▲","-")),2)</f>
        <v>22.83</v>
      </c>
      <c r="D20" s="159">
        <f>ROUND(VALUE(SUBSTITUTE(実質収支比率等に係る経年分析!H$47,"▲","-")),2)</f>
        <v>27.6</v>
      </c>
      <c r="E20" s="159">
        <f>ROUND(VALUE(SUBSTITUTE(実質収支比率等に係る経年分析!I$47,"▲","-")),2)</f>
        <v>23.11</v>
      </c>
      <c r="F20" s="159">
        <f>ROUND(VALUE(SUBSTITUTE(実質収支比率等に係る経年分析!J$47,"▲","-")),2)</f>
        <v>20.95</v>
      </c>
    </row>
    <row r="21" spans="1:11">
      <c r="A21" s="159" t="s">
        <v>49</v>
      </c>
      <c r="B21" s="159">
        <f>IF(ISNUMBER(VALUE(SUBSTITUTE(実質収支比率等に係る経年分析!F$49,"▲","-"))),ROUND(VALUE(SUBSTITUTE(実質収支比率等に係る経年分析!F$49,"▲","-")),2),NA())</f>
        <v>0.54</v>
      </c>
      <c r="C21" s="159">
        <f>IF(ISNUMBER(VALUE(SUBSTITUTE(実質収支比率等に係る経年分析!G$49,"▲","-"))),ROUND(VALUE(SUBSTITUTE(実質収支比率等に係る経年分析!G$49,"▲","-")),2),NA())</f>
        <v>-1.68</v>
      </c>
      <c r="D21" s="159">
        <f>IF(ISNUMBER(VALUE(SUBSTITUTE(実質収支比率等に係る経年分析!H$49,"▲","-"))),ROUND(VALUE(SUBSTITUTE(実質収支比率等に係る経年分析!H$49,"▲","-")),2),NA())</f>
        <v>1.99</v>
      </c>
      <c r="E21" s="159">
        <f>IF(ISNUMBER(VALUE(SUBSTITUTE(実質収支比率等に係る経年分析!I$49,"▲","-"))),ROUND(VALUE(SUBSTITUTE(実質収支比率等に係る経年分析!I$49,"▲","-")),2),NA())</f>
        <v>-2.96</v>
      </c>
      <c r="F21" s="159">
        <f>IF(ISNUMBER(VALUE(SUBSTITUTE(実質収支比率等に係る経年分析!J$49,"▲","-"))),ROUND(VALUE(SUBSTITUTE(実質収支比率等に係る経年分析!J$49,"▲","-")),2),NA())</f>
        <v>-2.95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c r="A33" s="160" t="str">
        <f>IF(連結実質赤字比率に係る赤字・黒字の構成分析!C$37="",NA(),連結実質赤字比率に係る赤字・黒字の構成分析!C$37)</f>
        <v>公共下水道特別会計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0.19</v>
      </c>
    </row>
    <row r="34" spans="1:16">
      <c r="A34" s="160" t="str">
        <f>IF(連結実質赤字比率に係る赤字・黒字の構成分析!C$36="",NA(),連結実質赤字比率に係る赤字・黒字の構成分析!C$36)</f>
        <v>国民健康保険特別会計診療施設勘定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545</v>
      </c>
      <c r="E42" s="161"/>
      <c r="F42" s="161"/>
      <c r="G42" s="161">
        <f>'実質公債費比率（分子）の構造'!L$52</f>
        <v>560</v>
      </c>
      <c r="H42" s="161"/>
      <c r="I42" s="161"/>
      <c r="J42" s="161">
        <f>'実質公債費比率（分子）の構造'!M$52</f>
        <v>549</v>
      </c>
      <c r="K42" s="161"/>
      <c r="L42" s="161"/>
      <c r="M42" s="161">
        <f>'実質公債費比率（分子）の構造'!N$52</f>
        <v>506</v>
      </c>
      <c r="N42" s="161"/>
      <c r="O42" s="161"/>
      <c r="P42" s="161">
        <f>'実質公債費比率（分子）の構造'!O$52</f>
        <v>524</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17</v>
      </c>
      <c r="C44" s="161"/>
      <c r="D44" s="161"/>
      <c r="E44" s="161">
        <f>'実質公債費比率（分子）の構造'!L$50</f>
        <v>23</v>
      </c>
      <c r="F44" s="161"/>
      <c r="G44" s="161"/>
      <c r="H44" s="161">
        <f>'実質公債費比率（分子）の構造'!M$50</f>
        <v>23</v>
      </c>
      <c r="I44" s="161"/>
      <c r="J44" s="161"/>
      <c r="K44" s="161">
        <f>'実質公債費比率（分子）の構造'!N$50</f>
        <v>25</v>
      </c>
      <c r="L44" s="161"/>
      <c r="M44" s="161"/>
      <c r="N44" s="161">
        <f>'実質公債費比率（分子）の構造'!O$50</f>
        <v>38</v>
      </c>
      <c r="O44" s="161"/>
      <c r="P44" s="161"/>
    </row>
    <row r="45" spans="1:16">
      <c r="A45" s="161" t="s">
        <v>59</v>
      </c>
      <c r="B45" s="161">
        <f>'実質公債費比率（分子）の構造'!K$49</f>
        <v>21</v>
      </c>
      <c r="C45" s="161"/>
      <c r="D45" s="161"/>
      <c r="E45" s="161">
        <f>'実質公債費比率（分子）の構造'!L$49</f>
        <v>23</v>
      </c>
      <c r="F45" s="161"/>
      <c r="G45" s="161"/>
      <c r="H45" s="161">
        <f>'実質公債費比率（分子）の構造'!M$49</f>
        <v>28</v>
      </c>
      <c r="I45" s="161"/>
      <c r="J45" s="161"/>
      <c r="K45" s="161">
        <f>'実質公債費比率（分子）の構造'!N$49</f>
        <v>27</v>
      </c>
      <c r="L45" s="161"/>
      <c r="M45" s="161"/>
      <c r="N45" s="161">
        <f>'実質公債費比率（分子）の構造'!O$49</f>
        <v>27</v>
      </c>
      <c r="O45" s="161"/>
      <c r="P45" s="161"/>
    </row>
    <row r="46" spans="1:16">
      <c r="A46" s="161" t="s">
        <v>60</v>
      </c>
      <c r="B46" s="161">
        <f>'実質公債費比率（分子）の構造'!K$48</f>
        <v>140</v>
      </c>
      <c r="C46" s="161"/>
      <c r="D46" s="161"/>
      <c r="E46" s="161">
        <f>'実質公債費比率（分子）の構造'!L$48</f>
        <v>137</v>
      </c>
      <c r="F46" s="161"/>
      <c r="G46" s="161"/>
      <c r="H46" s="161">
        <f>'実質公債費比率（分子）の構造'!M$48</f>
        <v>125</v>
      </c>
      <c r="I46" s="161"/>
      <c r="J46" s="161"/>
      <c r="K46" s="161">
        <f>'実質公債費比率（分子）の構造'!N$48</f>
        <v>122</v>
      </c>
      <c r="L46" s="161"/>
      <c r="M46" s="161"/>
      <c r="N46" s="161">
        <f>'実質公債費比率（分子）の構造'!O$48</f>
        <v>131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654</v>
      </c>
      <c r="C49" s="161"/>
      <c r="D49" s="161"/>
      <c r="E49" s="161">
        <f>'実質公債費比率（分子）の構造'!L$45</f>
        <v>634</v>
      </c>
      <c r="F49" s="161"/>
      <c r="G49" s="161"/>
      <c r="H49" s="161">
        <f>'実質公債費比率（分子）の構造'!M$45</f>
        <v>614</v>
      </c>
      <c r="I49" s="161"/>
      <c r="J49" s="161"/>
      <c r="K49" s="161">
        <f>'実質公債費比率（分子）の構造'!N$45</f>
        <v>593</v>
      </c>
      <c r="L49" s="161"/>
      <c r="M49" s="161"/>
      <c r="N49" s="161">
        <f>'実質公債費比率（分子）の構造'!O$45</f>
        <v>591</v>
      </c>
      <c r="O49" s="161"/>
      <c r="P49" s="161"/>
    </row>
    <row r="50" spans="1:16">
      <c r="A50" s="161" t="s">
        <v>64</v>
      </c>
      <c r="B50" s="161" t="e">
        <f>NA()</f>
        <v>#N/A</v>
      </c>
      <c r="C50" s="161">
        <f>IF(ISNUMBER('実質公債費比率（分子）の構造'!K$53),'実質公債費比率（分子）の構造'!K$53,NA())</f>
        <v>287</v>
      </c>
      <c r="D50" s="161" t="e">
        <f>NA()</f>
        <v>#N/A</v>
      </c>
      <c r="E50" s="161" t="e">
        <f>NA()</f>
        <v>#N/A</v>
      </c>
      <c r="F50" s="161">
        <f>IF(ISNUMBER('実質公債費比率（分子）の構造'!L$53),'実質公債費比率（分子）の構造'!L$53,NA())</f>
        <v>257</v>
      </c>
      <c r="G50" s="161" t="e">
        <f>NA()</f>
        <v>#N/A</v>
      </c>
      <c r="H50" s="161" t="e">
        <f>NA()</f>
        <v>#N/A</v>
      </c>
      <c r="I50" s="161">
        <f>IF(ISNUMBER('実質公債費比率（分子）の構造'!M$53),'実質公債費比率（分子）の構造'!M$53,NA())</f>
        <v>241</v>
      </c>
      <c r="J50" s="161" t="e">
        <f>NA()</f>
        <v>#N/A</v>
      </c>
      <c r="K50" s="161" t="e">
        <f>NA()</f>
        <v>#N/A</v>
      </c>
      <c r="L50" s="161">
        <f>IF(ISNUMBER('実質公債費比率（分子）の構造'!N$53),'実質公債費比率（分子）の構造'!N$53,NA())</f>
        <v>261</v>
      </c>
      <c r="M50" s="161" t="e">
        <f>NA()</f>
        <v>#N/A</v>
      </c>
      <c r="N50" s="161" t="e">
        <f>NA()</f>
        <v>#N/A</v>
      </c>
      <c r="O50" s="161">
        <f>IF(ISNUMBER('実質公債費比率（分子）の構造'!O$53),'実質公債費比率（分子）の構造'!O$53,NA())</f>
        <v>263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4497</v>
      </c>
      <c r="E56" s="160"/>
      <c r="F56" s="160"/>
      <c r="G56" s="160">
        <f>'将来負担比率（分子）の構造'!J$52</f>
        <v>4389</v>
      </c>
      <c r="H56" s="160"/>
      <c r="I56" s="160"/>
      <c r="J56" s="160">
        <f>'将来負担比率（分子）の構造'!K$52</f>
        <v>4224</v>
      </c>
      <c r="K56" s="160"/>
      <c r="L56" s="160"/>
      <c r="M56" s="160">
        <f>'将来負担比率（分子）の構造'!L$52</f>
        <v>4268</v>
      </c>
      <c r="N56" s="160"/>
      <c r="O56" s="160"/>
      <c r="P56" s="160">
        <f>'将来負担比率（分子）の構造'!M$52</f>
        <v>4691</v>
      </c>
    </row>
    <row r="57" spans="1:16">
      <c r="A57" s="160" t="s">
        <v>35</v>
      </c>
      <c r="B57" s="160"/>
      <c r="C57" s="160"/>
      <c r="D57" s="160">
        <f>'将来負担比率（分子）の構造'!I$51</f>
        <v>1037</v>
      </c>
      <c r="E57" s="160"/>
      <c r="F57" s="160"/>
      <c r="G57" s="160">
        <f>'将来負担比率（分子）の構造'!J$51</f>
        <v>977</v>
      </c>
      <c r="H57" s="160"/>
      <c r="I57" s="160"/>
      <c r="J57" s="160">
        <f>'将来負担比率（分子）の構造'!K$51</f>
        <v>933</v>
      </c>
      <c r="K57" s="160"/>
      <c r="L57" s="160"/>
      <c r="M57" s="160">
        <f>'将来負担比率（分子）の構造'!L$51</f>
        <v>992</v>
      </c>
      <c r="N57" s="160"/>
      <c r="O57" s="160"/>
      <c r="P57" s="160">
        <f>'将来負担比率（分子）の構造'!M$51</f>
        <v>1088</v>
      </c>
    </row>
    <row r="58" spans="1:16">
      <c r="A58" s="160" t="s">
        <v>34</v>
      </c>
      <c r="B58" s="160"/>
      <c r="C58" s="160"/>
      <c r="D58" s="160">
        <f>'将来負担比率（分子）の構造'!I$50</f>
        <v>1544</v>
      </c>
      <c r="E58" s="160"/>
      <c r="F58" s="160"/>
      <c r="G58" s="160">
        <f>'将来負担比率（分子）の構造'!J$50</f>
        <v>1432</v>
      </c>
      <c r="H58" s="160"/>
      <c r="I58" s="160"/>
      <c r="J58" s="160">
        <f>'将来負担比率（分子）の構造'!K$50</f>
        <v>1639</v>
      </c>
      <c r="K58" s="160"/>
      <c r="L58" s="160"/>
      <c r="M58" s="160">
        <f>'将来負担比率（分子）の構造'!L$50</f>
        <v>1529</v>
      </c>
      <c r="N58" s="160"/>
      <c r="O58" s="160"/>
      <c r="P58" s="160">
        <f>'将来負担比率（分子）の構造'!M$50</f>
        <v>1451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64</v>
      </c>
      <c r="C61" s="160"/>
      <c r="D61" s="160"/>
      <c r="E61" s="160">
        <f>'将来負担比率（分子）の構造'!J$46</f>
        <v>36</v>
      </c>
      <c r="F61" s="160"/>
      <c r="G61" s="160"/>
      <c r="H61" s="160">
        <f>'将来負担比率（分子）の構造'!K$46</f>
        <v>9</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628</v>
      </c>
      <c r="C62" s="160"/>
      <c r="D62" s="160"/>
      <c r="E62" s="160">
        <f>'将来負担比率（分子）の構造'!J$45</f>
        <v>542</v>
      </c>
      <c r="F62" s="160"/>
      <c r="G62" s="160"/>
      <c r="H62" s="160">
        <f>'将来負担比率（分子）の構造'!K$45</f>
        <v>476</v>
      </c>
      <c r="I62" s="160"/>
      <c r="J62" s="160"/>
      <c r="K62" s="160">
        <f>'将来負担比率（分子）の構造'!L$45</f>
        <v>454</v>
      </c>
      <c r="L62" s="160"/>
      <c r="M62" s="160"/>
      <c r="N62" s="160">
        <f>'将来負担比率（分子）の構造'!M$45</f>
        <v>424</v>
      </c>
      <c r="O62" s="160"/>
      <c r="P62" s="160"/>
    </row>
    <row r="63" spans="1:16">
      <c r="A63" s="160" t="s">
        <v>27</v>
      </c>
      <c r="B63" s="160">
        <f>'将来負担比率（分子）の構造'!I$44</f>
        <v>166</v>
      </c>
      <c r="C63" s="160"/>
      <c r="D63" s="160"/>
      <c r="E63" s="160">
        <f>'将来負担比率（分子）の構造'!J$44</f>
        <v>182</v>
      </c>
      <c r="F63" s="160"/>
      <c r="G63" s="160"/>
      <c r="H63" s="160">
        <f>'将来負担比率（分子）の構造'!K$44</f>
        <v>263</v>
      </c>
      <c r="I63" s="160"/>
      <c r="J63" s="160"/>
      <c r="K63" s="160">
        <f>'将来負担比率（分子）の構造'!L$44</f>
        <v>234</v>
      </c>
      <c r="L63" s="160"/>
      <c r="M63" s="160"/>
      <c r="N63" s="160">
        <f>'将来負担比率（分子）の構造'!M$44</f>
        <v>206</v>
      </c>
      <c r="O63" s="160"/>
      <c r="P63" s="160"/>
    </row>
    <row r="64" spans="1:16">
      <c r="A64" s="160" t="s">
        <v>26</v>
      </c>
      <c r="B64" s="160">
        <f>'将来負担比率（分子）の構造'!I$43</f>
        <v>1654</v>
      </c>
      <c r="C64" s="160"/>
      <c r="D64" s="160"/>
      <c r="E64" s="160">
        <f>'将来負担比率（分子）の構造'!J$43</f>
        <v>1582</v>
      </c>
      <c r="F64" s="160"/>
      <c r="G64" s="160"/>
      <c r="H64" s="160">
        <f>'将来負担比率（分子）の構造'!K$43</f>
        <v>1423</v>
      </c>
      <c r="I64" s="160"/>
      <c r="J64" s="160"/>
      <c r="K64" s="160">
        <f>'将来負担比率（分子）の構造'!L$43</f>
        <v>1270</v>
      </c>
      <c r="L64" s="160"/>
      <c r="M64" s="160"/>
      <c r="N64" s="160">
        <f>'将来負担比率（分子）の構造'!M$43</f>
        <v>1216</v>
      </c>
      <c r="O64" s="160"/>
      <c r="P64" s="160"/>
    </row>
    <row r="65" spans="1:16">
      <c r="A65" s="160" t="s">
        <v>25</v>
      </c>
      <c r="B65" s="160">
        <f>'将来負担比率（分子）の構造'!I$42</f>
        <v>477</v>
      </c>
      <c r="C65" s="160"/>
      <c r="D65" s="160"/>
      <c r="E65" s="160">
        <f>'将来負担比率（分子）の構造'!J$42</f>
        <v>439</v>
      </c>
      <c r="F65" s="160"/>
      <c r="G65" s="160"/>
      <c r="H65" s="160">
        <f>'将来負担比率（分子）の構造'!K$42</f>
        <v>409</v>
      </c>
      <c r="I65" s="160"/>
      <c r="J65" s="160"/>
      <c r="K65" s="160">
        <f>'将来負担比率（分子）の構造'!L$42</f>
        <v>424</v>
      </c>
      <c r="L65" s="160"/>
      <c r="M65" s="160"/>
      <c r="N65" s="160">
        <f>'将来負担比率（分子）の構造'!M$42</f>
        <v>379</v>
      </c>
      <c r="O65" s="160"/>
      <c r="P65" s="160"/>
    </row>
    <row r="66" spans="1:16">
      <c r="A66" s="160" t="s">
        <v>24</v>
      </c>
      <c r="B66" s="160">
        <f>'将来負担比率（分子）の構造'!I$41</f>
        <v>5285</v>
      </c>
      <c r="C66" s="160"/>
      <c r="D66" s="160"/>
      <c r="E66" s="160">
        <f>'将来負担比率（分子）の構造'!J$41</f>
        <v>5027</v>
      </c>
      <c r="F66" s="160"/>
      <c r="G66" s="160"/>
      <c r="H66" s="160">
        <f>'将来負担比率（分子）の構造'!K$41</f>
        <v>4816</v>
      </c>
      <c r="I66" s="160"/>
      <c r="J66" s="160"/>
      <c r="K66" s="160">
        <f>'将来負担比率（分子）の構造'!L$41</f>
        <v>4793</v>
      </c>
      <c r="L66" s="160"/>
      <c r="M66" s="160"/>
      <c r="N66" s="160">
        <f>'将来負担比率（分子）の構造'!M$41</f>
        <v>5250</v>
      </c>
      <c r="O66" s="160"/>
      <c r="P66" s="160"/>
    </row>
    <row r="67" spans="1:16">
      <c r="A67" s="160" t="s">
        <v>68</v>
      </c>
      <c r="B67" s="160" t="e">
        <f>NA()</f>
        <v>#N/A</v>
      </c>
      <c r="C67" s="160">
        <f>IF(ISNUMBER('将来負担比率（分子）の構造'!I$53), IF('将来負担比率（分子）の構造'!I$53 &lt; 0, 0, '将来負担比率（分子）の構造'!I$53), NA())</f>
        <v>1197</v>
      </c>
      <c r="D67" s="160" t="e">
        <f>NA()</f>
        <v>#N/A</v>
      </c>
      <c r="E67" s="160" t="e">
        <f>NA()</f>
        <v>#N/A</v>
      </c>
      <c r="F67" s="160">
        <f>IF(ISNUMBER('将来負担比率（分子）の構造'!J$53), IF('将来負担比率（分子）の構造'!J$53 &lt; 0, 0, '将来負担比率（分子）の構造'!J$53), NA())</f>
        <v>1011</v>
      </c>
      <c r="G67" s="160" t="e">
        <f>NA()</f>
        <v>#N/A</v>
      </c>
      <c r="H67" s="160" t="e">
        <f>NA()</f>
        <v>#N/A</v>
      </c>
      <c r="I67" s="160">
        <f>IF(ISNUMBER('将来負担比率（分子）の構造'!K$53), IF('将来負担比率（分子）の構造'!K$53 &lt; 0, 0, '将来負担比率（分子）の構造'!K$53), NA())</f>
        <v>600</v>
      </c>
      <c r="J67" s="160" t="e">
        <f>NA()</f>
        <v>#N/A</v>
      </c>
      <c r="K67" s="160" t="e">
        <f>NA()</f>
        <v>#N/A</v>
      </c>
      <c r="L67" s="160">
        <f>IF(ISNUMBER('将来負担比率（分子）の構造'!L$53), IF('将来負担比率（分子）の構造'!L$53 &lt; 0, 0, '将来負担比率（分子）の構造'!L$53), NA())</f>
        <v>386</v>
      </c>
      <c r="M67" s="160" t="e">
        <f>NA()</f>
        <v>#N/A</v>
      </c>
      <c r="N67" s="160" t="e">
        <f>NA()</f>
        <v>#N/A</v>
      </c>
      <c r="O67" s="160">
        <f>IF(ISNUMBER('将来負担比率（分子）の構造'!M$53), IF('将来負担比率（分子）の構造'!M$53 &lt; 0, 0, '将来負担比率（分子）の構造'!M$53), NA())</f>
        <v>245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895</v>
      </c>
      <c r="C72" s="164">
        <f>基金残高に係る経年分析!G55</f>
        <v>743</v>
      </c>
      <c r="D72" s="164">
        <f>基金残高に係る経年分析!H55</f>
        <v>685</v>
      </c>
    </row>
    <row r="73" spans="1:16">
      <c r="A73" s="163" t="s">
        <v>71</v>
      </c>
      <c r="B73" s="164">
        <f>基金残高に係る経年分析!F56</f>
        <v>79</v>
      </c>
      <c r="C73" s="164">
        <f>基金残高に係る経年分析!G56</f>
        <v>79</v>
      </c>
      <c r="D73" s="164">
        <f>基金残高に係る経年分析!H56</f>
        <v>79</v>
      </c>
    </row>
    <row r="74" spans="1:16">
      <c r="A74" s="163" t="s">
        <v>72</v>
      </c>
      <c r="B74" s="164">
        <f>基金残高に係る経年分析!F57</f>
        <v>680</v>
      </c>
      <c r="C74" s="164">
        <f>基金残高に係る経年分析!G57</f>
        <v>707</v>
      </c>
      <c r="D74" s="164">
        <f>基金残高に係る経年分析!H57</f>
        <v>688</v>
      </c>
    </row>
  </sheetData>
  <sheetProtection algorithmName="SHA-512" hashValue="xJNAzsvVJdps2paGTyoa1DrrFjXBj0NpEvvm3K6Y0Lk/7ty55MM8zlG11COXGUjRFuU6XAujyPCmrsPT2C9D1A==" saltValue="+cA6lxz7CLBXODsG/QIk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1166395</v>
      </c>
      <c r="S5" s="707"/>
      <c r="T5" s="707"/>
      <c r="U5" s="707"/>
      <c r="V5" s="707"/>
      <c r="W5" s="707"/>
      <c r="X5" s="707"/>
      <c r="Y5" s="753"/>
      <c r="Z5" s="771">
        <v>17.2</v>
      </c>
      <c r="AA5" s="771"/>
      <c r="AB5" s="771"/>
      <c r="AC5" s="771"/>
      <c r="AD5" s="772">
        <v>1099639</v>
      </c>
      <c r="AE5" s="772"/>
      <c r="AF5" s="772"/>
      <c r="AG5" s="772"/>
      <c r="AH5" s="772"/>
      <c r="AI5" s="772"/>
      <c r="AJ5" s="772"/>
      <c r="AK5" s="772"/>
      <c r="AL5" s="754">
        <v>34.9</v>
      </c>
      <c r="AM5" s="723"/>
      <c r="AN5" s="723"/>
      <c r="AO5" s="755"/>
      <c r="AP5" s="740" t="s">
        <v>220</v>
      </c>
      <c r="AQ5" s="741"/>
      <c r="AR5" s="741"/>
      <c r="AS5" s="741"/>
      <c r="AT5" s="741"/>
      <c r="AU5" s="741"/>
      <c r="AV5" s="741"/>
      <c r="AW5" s="741"/>
      <c r="AX5" s="741"/>
      <c r="AY5" s="741"/>
      <c r="AZ5" s="741"/>
      <c r="BA5" s="741"/>
      <c r="BB5" s="741"/>
      <c r="BC5" s="741"/>
      <c r="BD5" s="741"/>
      <c r="BE5" s="741"/>
      <c r="BF5" s="742"/>
      <c r="BG5" s="641">
        <v>1082443</v>
      </c>
      <c r="BH5" s="644"/>
      <c r="BI5" s="644"/>
      <c r="BJ5" s="644"/>
      <c r="BK5" s="644"/>
      <c r="BL5" s="644"/>
      <c r="BM5" s="644"/>
      <c r="BN5" s="645"/>
      <c r="BO5" s="703">
        <v>92.8</v>
      </c>
      <c r="BP5" s="703"/>
      <c r="BQ5" s="703"/>
      <c r="BR5" s="703"/>
      <c r="BS5" s="704">
        <v>9482</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114128</v>
      </c>
      <c r="S6" s="644"/>
      <c r="T6" s="644"/>
      <c r="U6" s="644"/>
      <c r="V6" s="644"/>
      <c r="W6" s="644"/>
      <c r="X6" s="644"/>
      <c r="Y6" s="645"/>
      <c r="Z6" s="703">
        <v>1.7</v>
      </c>
      <c r="AA6" s="703"/>
      <c r="AB6" s="703"/>
      <c r="AC6" s="703"/>
      <c r="AD6" s="704">
        <v>114128</v>
      </c>
      <c r="AE6" s="704"/>
      <c r="AF6" s="704"/>
      <c r="AG6" s="704"/>
      <c r="AH6" s="704"/>
      <c r="AI6" s="704"/>
      <c r="AJ6" s="704"/>
      <c r="AK6" s="704"/>
      <c r="AL6" s="646">
        <v>3.6</v>
      </c>
      <c r="AM6" s="647"/>
      <c r="AN6" s="647"/>
      <c r="AO6" s="705"/>
      <c r="AP6" s="638" t="s">
        <v>225</v>
      </c>
      <c r="AQ6" s="639"/>
      <c r="AR6" s="639"/>
      <c r="AS6" s="639"/>
      <c r="AT6" s="639"/>
      <c r="AU6" s="639"/>
      <c r="AV6" s="639"/>
      <c r="AW6" s="639"/>
      <c r="AX6" s="639"/>
      <c r="AY6" s="639"/>
      <c r="AZ6" s="639"/>
      <c r="BA6" s="639"/>
      <c r="BB6" s="639"/>
      <c r="BC6" s="639"/>
      <c r="BD6" s="639"/>
      <c r="BE6" s="639"/>
      <c r="BF6" s="640"/>
      <c r="BG6" s="641">
        <v>1082443</v>
      </c>
      <c r="BH6" s="644"/>
      <c r="BI6" s="644"/>
      <c r="BJ6" s="644"/>
      <c r="BK6" s="644"/>
      <c r="BL6" s="644"/>
      <c r="BM6" s="644"/>
      <c r="BN6" s="645"/>
      <c r="BO6" s="703">
        <v>92.8</v>
      </c>
      <c r="BP6" s="703"/>
      <c r="BQ6" s="703"/>
      <c r="BR6" s="703"/>
      <c r="BS6" s="704">
        <v>9482</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65810</v>
      </c>
      <c r="CS6" s="644"/>
      <c r="CT6" s="644"/>
      <c r="CU6" s="644"/>
      <c r="CV6" s="644"/>
      <c r="CW6" s="644"/>
      <c r="CX6" s="644"/>
      <c r="CY6" s="645"/>
      <c r="CZ6" s="754">
        <v>1</v>
      </c>
      <c r="DA6" s="723"/>
      <c r="DB6" s="723"/>
      <c r="DC6" s="757"/>
      <c r="DD6" s="649" t="s">
        <v>227</v>
      </c>
      <c r="DE6" s="644"/>
      <c r="DF6" s="644"/>
      <c r="DG6" s="644"/>
      <c r="DH6" s="644"/>
      <c r="DI6" s="644"/>
      <c r="DJ6" s="644"/>
      <c r="DK6" s="644"/>
      <c r="DL6" s="644"/>
      <c r="DM6" s="644"/>
      <c r="DN6" s="644"/>
      <c r="DO6" s="644"/>
      <c r="DP6" s="645"/>
      <c r="DQ6" s="649">
        <v>65810</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2011</v>
      </c>
      <c r="S7" s="644"/>
      <c r="T7" s="644"/>
      <c r="U7" s="644"/>
      <c r="V7" s="644"/>
      <c r="W7" s="644"/>
      <c r="X7" s="644"/>
      <c r="Y7" s="645"/>
      <c r="Z7" s="703">
        <v>0</v>
      </c>
      <c r="AA7" s="703"/>
      <c r="AB7" s="703"/>
      <c r="AC7" s="703"/>
      <c r="AD7" s="704">
        <v>2011</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518333</v>
      </c>
      <c r="BH7" s="644"/>
      <c r="BI7" s="644"/>
      <c r="BJ7" s="644"/>
      <c r="BK7" s="644"/>
      <c r="BL7" s="644"/>
      <c r="BM7" s="644"/>
      <c r="BN7" s="645"/>
      <c r="BO7" s="703">
        <v>44.4</v>
      </c>
      <c r="BP7" s="703"/>
      <c r="BQ7" s="703"/>
      <c r="BR7" s="703"/>
      <c r="BS7" s="704">
        <v>9482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1296163</v>
      </c>
      <c r="CS7" s="644"/>
      <c r="CT7" s="644"/>
      <c r="CU7" s="644"/>
      <c r="CV7" s="644"/>
      <c r="CW7" s="644"/>
      <c r="CX7" s="644"/>
      <c r="CY7" s="645"/>
      <c r="CZ7" s="703">
        <v>19.600000000000001</v>
      </c>
      <c r="DA7" s="703"/>
      <c r="DB7" s="703"/>
      <c r="DC7" s="703"/>
      <c r="DD7" s="649">
        <v>357056</v>
      </c>
      <c r="DE7" s="644"/>
      <c r="DF7" s="644"/>
      <c r="DG7" s="644"/>
      <c r="DH7" s="644"/>
      <c r="DI7" s="644"/>
      <c r="DJ7" s="644"/>
      <c r="DK7" s="644"/>
      <c r="DL7" s="644"/>
      <c r="DM7" s="644"/>
      <c r="DN7" s="644"/>
      <c r="DO7" s="644"/>
      <c r="DP7" s="645"/>
      <c r="DQ7" s="649">
        <v>708101</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2868</v>
      </c>
      <c r="S8" s="644"/>
      <c r="T8" s="644"/>
      <c r="U8" s="644"/>
      <c r="V8" s="644"/>
      <c r="W8" s="644"/>
      <c r="X8" s="644"/>
      <c r="Y8" s="645"/>
      <c r="Z8" s="703">
        <v>0</v>
      </c>
      <c r="AA8" s="703"/>
      <c r="AB8" s="703"/>
      <c r="AC8" s="703"/>
      <c r="AD8" s="704">
        <v>2868</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14980</v>
      </c>
      <c r="BH8" s="644"/>
      <c r="BI8" s="644"/>
      <c r="BJ8" s="644"/>
      <c r="BK8" s="644"/>
      <c r="BL8" s="644"/>
      <c r="BM8" s="644"/>
      <c r="BN8" s="645"/>
      <c r="BO8" s="703">
        <v>1.3</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1545745</v>
      </c>
      <c r="CS8" s="644"/>
      <c r="CT8" s="644"/>
      <c r="CU8" s="644"/>
      <c r="CV8" s="644"/>
      <c r="CW8" s="644"/>
      <c r="CX8" s="644"/>
      <c r="CY8" s="645"/>
      <c r="CZ8" s="703">
        <v>23.4</v>
      </c>
      <c r="DA8" s="703"/>
      <c r="DB8" s="703"/>
      <c r="DC8" s="703"/>
      <c r="DD8" s="649">
        <v>1458</v>
      </c>
      <c r="DE8" s="644"/>
      <c r="DF8" s="644"/>
      <c r="DG8" s="644"/>
      <c r="DH8" s="644"/>
      <c r="DI8" s="644"/>
      <c r="DJ8" s="644"/>
      <c r="DK8" s="644"/>
      <c r="DL8" s="644"/>
      <c r="DM8" s="644"/>
      <c r="DN8" s="644"/>
      <c r="DO8" s="644"/>
      <c r="DP8" s="645"/>
      <c r="DQ8" s="649">
        <v>808380</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2911</v>
      </c>
      <c r="S9" s="644"/>
      <c r="T9" s="644"/>
      <c r="U9" s="644"/>
      <c r="V9" s="644"/>
      <c r="W9" s="644"/>
      <c r="X9" s="644"/>
      <c r="Y9" s="645"/>
      <c r="Z9" s="703">
        <v>0</v>
      </c>
      <c r="AA9" s="703"/>
      <c r="AB9" s="703"/>
      <c r="AC9" s="703"/>
      <c r="AD9" s="704">
        <v>2911</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447421</v>
      </c>
      <c r="BH9" s="644"/>
      <c r="BI9" s="644"/>
      <c r="BJ9" s="644"/>
      <c r="BK9" s="644"/>
      <c r="BL9" s="644"/>
      <c r="BM9" s="644"/>
      <c r="BN9" s="645"/>
      <c r="BO9" s="703">
        <v>38.4</v>
      </c>
      <c r="BP9" s="703"/>
      <c r="BQ9" s="703"/>
      <c r="BR9" s="703"/>
      <c r="BS9" s="649" t="s">
        <v>120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433857</v>
      </c>
      <c r="CS9" s="644"/>
      <c r="CT9" s="644"/>
      <c r="CU9" s="644"/>
      <c r="CV9" s="644"/>
      <c r="CW9" s="644"/>
      <c r="CX9" s="644"/>
      <c r="CY9" s="645"/>
      <c r="CZ9" s="703">
        <v>6.6</v>
      </c>
      <c r="DA9" s="703"/>
      <c r="DB9" s="703"/>
      <c r="DC9" s="703"/>
      <c r="DD9" s="649">
        <v>7855</v>
      </c>
      <c r="DE9" s="644"/>
      <c r="DF9" s="644"/>
      <c r="DG9" s="644"/>
      <c r="DH9" s="644"/>
      <c r="DI9" s="644"/>
      <c r="DJ9" s="644"/>
      <c r="DK9" s="644"/>
      <c r="DL9" s="644"/>
      <c r="DM9" s="644"/>
      <c r="DN9" s="644"/>
      <c r="DO9" s="644"/>
      <c r="DP9" s="645"/>
      <c r="DQ9" s="649">
        <v>362519</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233</v>
      </c>
      <c r="AA10" s="703"/>
      <c r="AB10" s="703"/>
      <c r="AC10" s="703"/>
      <c r="AD10" s="704" t="s">
        <v>120</v>
      </c>
      <c r="AE10" s="704"/>
      <c r="AF10" s="704"/>
      <c r="AG10" s="704"/>
      <c r="AH10" s="704"/>
      <c r="AI10" s="704"/>
      <c r="AJ10" s="704"/>
      <c r="AK10" s="704"/>
      <c r="AL10" s="646" t="s">
        <v>233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32066</v>
      </c>
      <c r="BH10" s="644"/>
      <c r="BI10" s="644"/>
      <c r="BJ10" s="644"/>
      <c r="BK10" s="644"/>
      <c r="BL10" s="644"/>
      <c r="BM10" s="644"/>
      <c r="BN10" s="645"/>
      <c r="BO10" s="703">
        <v>2.7</v>
      </c>
      <c r="BP10" s="703"/>
      <c r="BQ10" s="703"/>
      <c r="BR10" s="703"/>
      <c r="BS10" s="649">
        <v>5775</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40</v>
      </c>
      <c r="CS10" s="644"/>
      <c r="CT10" s="644"/>
      <c r="CU10" s="644"/>
      <c r="CV10" s="644"/>
      <c r="CW10" s="644"/>
      <c r="CX10" s="644"/>
      <c r="CY10" s="645"/>
      <c r="CZ10" s="703">
        <v>0</v>
      </c>
      <c r="DA10" s="703"/>
      <c r="DB10" s="703"/>
      <c r="DC10" s="703"/>
      <c r="DD10" s="649" t="s">
        <v>241</v>
      </c>
      <c r="DE10" s="644"/>
      <c r="DF10" s="644"/>
      <c r="DG10" s="644"/>
      <c r="DH10" s="644"/>
      <c r="DI10" s="644"/>
      <c r="DJ10" s="644"/>
      <c r="DK10" s="644"/>
      <c r="DL10" s="644"/>
      <c r="DM10" s="644"/>
      <c r="DN10" s="644"/>
      <c r="DO10" s="644"/>
      <c r="DP10" s="645"/>
      <c r="DQ10" s="649">
        <v>40</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243</v>
      </c>
      <c r="AA11" s="703"/>
      <c r="AB11" s="703"/>
      <c r="AC11" s="703"/>
      <c r="AD11" s="704" t="s">
        <v>227</v>
      </c>
      <c r="AE11" s="704"/>
      <c r="AF11" s="704"/>
      <c r="AG11" s="704"/>
      <c r="AH11" s="704"/>
      <c r="AI11" s="704"/>
      <c r="AJ11" s="704"/>
      <c r="AK11" s="704"/>
      <c r="AL11" s="646" t="s">
        <v>233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23866</v>
      </c>
      <c r="BH11" s="644"/>
      <c r="BI11" s="644"/>
      <c r="BJ11" s="644"/>
      <c r="BK11" s="644"/>
      <c r="BL11" s="644"/>
      <c r="BM11" s="644"/>
      <c r="BN11" s="645"/>
      <c r="BO11" s="703">
        <v>2</v>
      </c>
      <c r="BP11" s="703"/>
      <c r="BQ11" s="703"/>
      <c r="BR11" s="703"/>
      <c r="BS11" s="649">
        <v>3707</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347648</v>
      </c>
      <c r="CS11" s="644"/>
      <c r="CT11" s="644"/>
      <c r="CU11" s="644"/>
      <c r="CV11" s="644"/>
      <c r="CW11" s="644"/>
      <c r="CX11" s="644"/>
      <c r="CY11" s="645"/>
      <c r="CZ11" s="703">
        <v>5.3</v>
      </c>
      <c r="DA11" s="703"/>
      <c r="DB11" s="703"/>
      <c r="DC11" s="703"/>
      <c r="DD11" s="649">
        <v>7925</v>
      </c>
      <c r="DE11" s="644"/>
      <c r="DF11" s="644"/>
      <c r="DG11" s="644"/>
      <c r="DH11" s="644"/>
      <c r="DI11" s="644"/>
      <c r="DJ11" s="644"/>
      <c r="DK11" s="644"/>
      <c r="DL11" s="644"/>
      <c r="DM11" s="644"/>
      <c r="DN11" s="644"/>
      <c r="DO11" s="644"/>
      <c r="DP11" s="645"/>
      <c r="DQ11" s="649">
        <v>154327</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185145</v>
      </c>
      <c r="S12" s="644"/>
      <c r="T12" s="644"/>
      <c r="U12" s="644"/>
      <c r="V12" s="644"/>
      <c r="W12" s="644"/>
      <c r="X12" s="644"/>
      <c r="Y12" s="645"/>
      <c r="Z12" s="703">
        <v>2.7</v>
      </c>
      <c r="AA12" s="703"/>
      <c r="AB12" s="703"/>
      <c r="AC12" s="703"/>
      <c r="AD12" s="704">
        <v>185145</v>
      </c>
      <c r="AE12" s="704"/>
      <c r="AF12" s="704"/>
      <c r="AG12" s="704"/>
      <c r="AH12" s="704"/>
      <c r="AI12" s="704"/>
      <c r="AJ12" s="704"/>
      <c r="AK12" s="704"/>
      <c r="AL12" s="646">
        <v>5.9</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474381</v>
      </c>
      <c r="BH12" s="644"/>
      <c r="BI12" s="644"/>
      <c r="BJ12" s="644"/>
      <c r="BK12" s="644"/>
      <c r="BL12" s="644"/>
      <c r="BM12" s="644"/>
      <c r="BN12" s="645"/>
      <c r="BO12" s="703">
        <v>40.700000000000003</v>
      </c>
      <c r="BP12" s="703"/>
      <c r="BQ12" s="703"/>
      <c r="BR12" s="703"/>
      <c r="BS12" s="649" t="s">
        <v>120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88354</v>
      </c>
      <c r="CS12" s="644"/>
      <c r="CT12" s="644"/>
      <c r="CU12" s="644"/>
      <c r="CV12" s="644"/>
      <c r="CW12" s="644"/>
      <c r="CX12" s="644"/>
      <c r="CY12" s="645"/>
      <c r="CZ12" s="703">
        <v>1.3</v>
      </c>
      <c r="DA12" s="703"/>
      <c r="DB12" s="703"/>
      <c r="DC12" s="703"/>
      <c r="DD12" s="649" t="s">
        <v>120</v>
      </c>
      <c r="DE12" s="644"/>
      <c r="DF12" s="644"/>
      <c r="DG12" s="644"/>
      <c r="DH12" s="644"/>
      <c r="DI12" s="644"/>
      <c r="DJ12" s="644"/>
      <c r="DK12" s="644"/>
      <c r="DL12" s="644"/>
      <c r="DM12" s="644"/>
      <c r="DN12" s="644"/>
      <c r="DO12" s="644"/>
      <c r="DP12" s="645"/>
      <c r="DQ12" s="649">
        <v>75220</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6627</v>
      </c>
      <c r="S13" s="644"/>
      <c r="T13" s="644"/>
      <c r="U13" s="644"/>
      <c r="V13" s="644"/>
      <c r="W13" s="644"/>
      <c r="X13" s="644"/>
      <c r="Y13" s="645"/>
      <c r="Z13" s="703">
        <v>0.1</v>
      </c>
      <c r="AA13" s="703"/>
      <c r="AB13" s="703"/>
      <c r="AC13" s="703"/>
      <c r="AD13" s="704">
        <v>6627</v>
      </c>
      <c r="AE13" s="704"/>
      <c r="AF13" s="704"/>
      <c r="AG13" s="704"/>
      <c r="AH13" s="704"/>
      <c r="AI13" s="704"/>
      <c r="AJ13" s="704"/>
      <c r="AK13" s="704"/>
      <c r="AL13" s="646">
        <v>0.2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462715</v>
      </c>
      <c r="BH13" s="644"/>
      <c r="BI13" s="644"/>
      <c r="BJ13" s="644"/>
      <c r="BK13" s="644"/>
      <c r="BL13" s="644"/>
      <c r="BM13" s="644"/>
      <c r="BN13" s="645"/>
      <c r="BO13" s="703">
        <v>39.700000000000003</v>
      </c>
      <c r="BP13" s="703"/>
      <c r="BQ13" s="703"/>
      <c r="BR13" s="703"/>
      <c r="BS13" s="649" t="s">
        <v>233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1076259</v>
      </c>
      <c r="CS13" s="644"/>
      <c r="CT13" s="644"/>
      <c r="CU13" s="644"/>
      <c r="CV13" s="644"/>
      <c r="CW13" s="644"/>
      <c r="CX13" s="644"/>
      <c r="CY13" s="645"/>
      <c r="CZ13" s="703">
        <v>16.3</v>
      </c>
      <c r="DA13" s="703"/>
      <c r="DB13" s="703"/>
      <c r="DC13" s="703"/>
      <c r="DD13" s="649">
        <v>606541</v>
      </c>
      <c r="DE13" s="644"/>
      <c r="DF13" s="644"/>
      <c r="DG13" s="644"/>
      <c r="DH13" s="644"/>
      <c r="DI13" s="644"/>
      <c r="DJ13" s="644"/>
      <c r="DK13" s="644"/>
      <c r="DL13" s="644"/>
      <c r="DM13" s="644"/>
      <c r="DN13" s="644"/>
      <c r="DO13" s="644"/>
      <c r="DP13" s="645"/>
      <c r="DQ13" s="649">
        <v>485911</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233</v>
      </c>
      <c r="AE14" s="704"/>
      <c r="AF14" s="704"/>
      <c r="AG14" s="704"/>
      <c r="AH14" s="704"/>
      <c r="AI14" s="704"/>
      <c r="AJ14" s="704"/>
      <c r="AK14" s="704"/>
      <c r="AL14" s="646" t="s">
        <v>241</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27300</v>
      </c>
      <c r="BH14" s="644"/>
      <c r="BI14" s="644"/>
      <c r="BJ14" s="644"/>
      <c r="BK14" s="644"/>
      <c r="BL14" s="644"/>
      <c r="BM14" s="644"/>
      <c r="BN14" s="645"/>
      <c r="BO14" s="703">
        <v>2.2999999999999998</v>
      </c>
      <c r="BP14" s="703"/>
      <c r="BQ14" s="703"/>
      <c r="BR14" s="703"/>
      <c r="BS14" s="649" t="s">
        <v>233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175513</v>
      </c>
      <c r="CS14" s="644"/>
      <c r="CT14" s="644"/>
      <c r="CU14" s="644"/>
      <c r="CV14" s="644"/>
      <c r="CW14" s="644"/>
      <c r="CX14" s="644"/>
      <c r="CY14" s="645"/>
      <c r="CZ14" s="703">
        <v>2.7</v>
      </c>
      <c r="DA14" s="703"/>
      <c r="DB14" s="703"/>
      <c r="DC14" s="703"/>
      <c r="DD14" s="649" t="s">
        <v>227</v>
      </c>
      <c r="DE14" s="644"/>
      <c r="DF14" s="644"/>
      <c r="DG14" s="644"/>
      <c r="DH14" s="644"/>
      <c r="DI14" s="644"/>
      <c r="DJ14" s="644"/>
      <c r="DK14" s="644"/>
      <c r="DL14" s="644"/>
      <c r="DM14" s="644"/>
      <c r="DN14" s="644"/>
      <c r="DO14" s="644"/>
      <c r="DP14" s="645"/>
      <c r="DQ14" s="649">
        <v>175513</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21439</v>
      </c>
      <c r="S15" s="644"/>
      <c r="T15" s="644"/>
      <c r="U15" s="644"/>
      <c r="V15" s="644"/>
      <c r="W15" s="644"/>
      <c r="X15" s="644"/>
      <c r="Y15" s="645"/>
      <c r="Z15" s="703">
        <v>0.3</v>
      </c>
      <c r="AA15" s="703"/>
      <c r="AB15" s="703"/>
      <c r="AC15" s="703"/>
      <c r="AD15" s="704">
        <v>21439</v>
      </c>
      <c r="AE15" s="704"/>
      <c r="AF15" s="704"/>
      <c r="AG15" s="704"/>
      <c r="AH15" s="704"/>
      <c r="AI15" s="704"/>
      <c r="AJ15" s="704"/>
      <c r="AK15" s="704"/>
      <c r="AL15" s="646">
        <v>0.7</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62429</v>
      </c>
      <c r="BH15" s="644"/>
      <c r="BI15" s="644"/>
      <c r="BJ15" s="644"/>
      <c r="BK15" s="644"/>
      <c r="BL15" s="644"/>
      <c r="BM15" s="644"/>
      <c r="BN15" s="645"/>
      <c r="BO15" s="703">
        <v>5.4</v>
      </c>
      <c r="BP15" s="703"/>
      <c r="BQ15" s="703"/>
      <c r="BR15" s="703"/>
      <c r="BS15" s="649" t="s">
        <v>120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1013508</v>
      </c>
      <c r="CS15" s="644"/>
      <c r="CT15" s="644"/>
      <c r="CU15" s="644"/>
      <c r="CV15" s="644"/>
      <c r="CW15" s="644"/>
      <c r="CX15" s="644"/>
      <c r="CY15" s="645"/>
      <c r="CZ15" s="703">
        <v>15.3</v>
      </c>
      <c r="DA15" s="703"/>
      <c r="DB15" s="703"/>
      <c r="DC15" s="703"/>
      <c r="DD15" s="649">
        <v>330332</v>
      </c>
      <c r="DE15" s="644"/>
      <c r="DF15" s="644"/>
      <c r="DG15" s="644"/>
      <c r="DH15" s="644"/>
      <c r="DI15" s="644"/>
      <c r="DJ15" s="644"/>
      <c r="DK15" s="644"/>
      <c r="DL15" s="644"/>
      <c r="DM15" s="644"/>
      <c r="DN15" s="644"/>
      <c r="DO15" s="644"/>
      <c r="DP15" s="645"/>
      <c r="DQ15" s="649">
        <v>598851</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120</v>
      </c>
      <c r="AA16" s="703"/>
      <c r="AB16" s="703"/>
      <c r="AC16" s="703"/>
      <c r="AD16" s="704" t="s">
        <v>233</v>
      </c>
      <c r="AE16" s="704"/>
      <c r="AF16" s="704"/>
      <c r="AG16" s="704"/>
      <c r="AH16" s="704"/>
      <c r="AI16" s="704"/>
      <c r="AJ16" s="704"/>
      <c r="AK16" s="704"/>
      <c r="AL16" s="646" t="s">
        <v>120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233</v>
      </c>
      <c r="BP16" s="703"/>
      <c r="BQ16" s="703"/>
      <c r="BR16" s="703"/>
      <c r="BS16" s="649" t="s">
        <v>120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241</v>
      </c>
      <c r="CS16" s="644"/>
      <c r="CT16" s="644"/>
      <c r="CU16" s="644"/>
      <c r="CV16" s="644"/>
      <c r="CW16" s="644"/>
      <c r="CX16" s="644"/>
      <c r="CY16" s="645"/>
      <c r="CZ16" s="703" t="s">
        <v>120</v>
      </c>
      <c r="DA16" s="703"/>
      <c r="DB16" s="703"/>
      <c r="DC16" s="703"/>
      <c r="DD16" s="649" t="s">
        <v>227</v>
      </c>
      <c r="DE16" s="644"/>
      <c r="DF16" s="644"/>
      <c r="DG16" s="644"/>
      <c r="DH16" s="644"/>
      <c r="DI16" s="644"/>
      <c r="DJ16" s="644"/>
      <c r="DK16" s="644"/>
      <c r="DL16" s="644"/>
      <c r="DM16" s="644"/>
      <c r="DN16" s="644"/>
      <c r="DO16" s="644"/>
      <c r="DP16" s="645"/>
      <c r="DQ16" s="649" t="s">
        <v>243</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14625</v>
      </c>
      <c r="S17" s="644"/>
      <c r="T17" s="644"/>
      <c r="U17" s="644"/>
      <c r="V17" s="644"/>
      <c r="W17" s="644"/>
      <c r="X17" s="644"/>
      <c r="Y17" s="645"/>
      <c r="Z17" s="703">
        <v>0.2</v>
      </c>
      <c r="AA17" s="703"/>
      <c r="AB17" s="703"/>
      <c r="AC17" s="703"/>
      <c r="AD17" s="704">
        <v>14625</v>
      </c>
      <c r="AE17" s="704"/>
      <c r="AF17" s="704"/>
      <c r="AG17" s="704"/>
      <c r="AH17" s="704"/>
      <c r="AI17" s="704"/>
      <c r="AJ17" s="704"/>
      <c r="AK17" s="704"/>
      <c r="AL17" s="646">
        <v>0.5</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233</v>
      </c>
      <c r="BP17" s="703"/>
      <c r="BQ17" s="703"/>
      <c r="BR17" s="703"/>
      <c r="BS17" s="649" t="s">
        <v>120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576354</v>
      </c>
      <c r="CS17" s="644"/>
      <c r="CT17" s="644"/>
      <c r="CU17" s="644"/>
      <c r="CV17" s="644"/>
      <c r="CW17" s="644"/>
      <c r="CX17" s="644"/>
      <c r="CY17" s="645"/>
      <c r="CZ17" s="703">
        <v>8.6999999999999993</v>
      </c>
      <c r="DA17" s="703"/>
      <c r="DB17" s="703"/>
      <c r="DC17" s="703"/>
      <c r="DD17" s="649" t="s">
        <v>120</v>
      </c>
      <c r="DE17" s="644"/>
      <c r="DF17" s="644"/>
      <c r="DG17" s="644"/>
      <c r="DH17" s="644"/>
      <c r="DI17" s="644"/>
      <c r="DJ17" s="644"/>
      <c r="DK17" s="644"/>
      <c r="DL17" s="644"/>
      <c r="DM17" s="644"/>
      <c r="DN17" s="644"/>
      <c r="DO17" s="644"/>
      <c r="DP17" s="645"/>
      <c r="DQ17" s="649">
        <v>537374</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1875163</v>
      </c>
      <c r="S18" s="644"/>
      <c r="T18" s="644"/>
      <c r="U18" s="644"/>
      <c r="V18" s="644"/>
      <c r="W18" s="644"/>
      <c r="X18" s="644"/>
      <c r="Y18" s="645"/>
      <c r="Z18" s="703">
        <v>27.6</v>
      </c>
      <c r="AA18" s="703"/>
      <c r="AB18" s="703"/>
      <c r="AC18" s="703"/>
      <c r="AD18" s="704">
        <v>1682192</v>
      </c>
      <c r="AE18" s="704"/>
      <c r="AF18" s="704"/>
      <c r="AG18" s="704"/>
      <c r="AH18" s="704"/>
      <c r="AI18" s="704"/>
      <c r="AJ18" s="704"/>
      <c r="AK18" s="704"/>
      <c r="AL18" s="646">
        <v>53.4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233</v>
      </c>
      <c r="BH18" s="644"/>
      <c r="BI18" s="644"/>
      <c r="BJ18" s="644"/>
      <c r="BK18" s="644"/>
      <c r="BL18" s="644"/>
      <c r="BM18" s="644"/>
      <c r="BN18" s="645"/>
      <c r="BO18" s="703" t="s">
        <v>233</v>
      </c>
      <c r="BP18" s="703"/>
      <c r="BQ18" s="703"/>
      <c r="BR18" s="703"/>
      <c r="BS18" s="649" t="s">
        <v>227</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233</v>
      </c>
      <c r="DA18" s="703"/>
      <c r="DB18" s="703"/>
      <c r="DC18" s="703"/>
      <c r="DD18" s="649" t="s">
        <v>233</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1682192</v>
      </c>
      <c r="S19" s="644"/>
      <c r="T19" s="644"/>
      <c r="U19" s="644"/>
      <c r="V19" s="644"/>
      <c r="W19" s="644"/>
      <c r="X19" s="644"/>
      <c r="Y19" s="645"/>
      <c r="Z19" s="703">
        <v>24.8</v>
      </c>
      <c r="AA19" s="703"/>
      <c r="AB19" s="703"/>
      <c r="AC19" s="703"/>
      <c r="AD19" s="704">
        <v>1682192</v>
      </c>
      <c r="AE19" s="704"/>
      <c r="AF19" s="704"/>
      <c r="AG19" s="704"/>
      <c r="AH19" s="704"/>
      <c r="AI19" s="704"/>
      <c r="AJ19" s="704"/>
      <c r="AK19" s="704"/>
      <c r="AL19" s="646">
        <v>53.4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83952</v>
      </c>
      <c r="BH19" s="644"/>
      <c r="BI19" s="644"/>
      <c r="BJ19" s="644"/>
      <c r="BK19" s="644"/>
      <c r="BL19" s="644"/>
      <c r="BM19" s="644"/>
      <c r="BN19" s="645"/>
      <c r="BO19" s="703">
        <v>7.2</v>
      </c>
      <c r="BP19" s="703"/>
      <c r="BQ19" s="703"/>
      <c r="BR19" s="703"/>
      <c r="BS19" s="649" t="s">
        <v>233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241</v>
      </c>
      <c r="CS19" s="644"/>
      <c r="CT19" s="644"/>
      <c r="CU19" s="644"/>
      <c r="CV19" s="644"/>
      <c r="CW19" s="644"/>
      <c r="CX19" s="644"/>
      <c r="CY19" s="645"/>
      <c r="CZ19" s="703" t="s">
        <v>120</v>
      </c>
      <c r="DA19" s="703"/>
      <c r="DB19" s="703"/>
      <c r="DC19" s="703"/>
      <c r="DD19" s="649" t="s">
        <v>233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192971</v>
      </c>
      <c r="S20" s="644"/>
      <c r="T20" s="644"/>
      <c r="U20" s="644"/>
      <c r="V20" s="644"/>
      <c r="W20" s="644"/>
      <c r="X20" s="644"/>
      <c r="Y20" s="645"/>
      <c r="Z20" s="703">
        <v>2.8</v>
      </c>
      <c r="AA20" s="703"/>
      <c r="AB20" s="703"/>
      <c r="AC20" s="703"/>
      <c r="AD20" s="704" t="s">
        <v>120</v>
      </c>
      <c r="AE20" s="704"/>
      <c r="AF20" s="704"/>
      <c r="AG20" s="704"/>
      <c r="AH20" s="704"/>
      <c r="AI20" s="704"/>
      <c r="AJ20" s="704"/>
      <c r="AK20" s="704"/>
      <c r="AL20" s="646" t="s">
        <v>233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83952</v>
      </c>
      <c r="BH20" s="644"/>
      <c r="BI20" s="644"/>
      <c r="BJ20" s="644"/>
      <c r="BK20" s="644"/>
      <c r="BL20" s="644"/>
      <c r="BM20" s="644"/>
      <c r="BN20" s="645"/>
      <c r="BO20" s="703">
        <v>7.2</v>
      </c>
      <c r="BP20" s="703"/>
      <c r="BQ20" s="703"/>
      <c r="BR20" s="703"/>
      <c r="BS20" s="649" t="s">
        <v>233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6619251</v>
      </c>
      <c r="CS20" s="644"/>
      <c r="CT20" s="644"/>
      <c r="CU20" s="644"/>
      <c r="CV20" s="644"/>
      <c r="CW20" s="644"/>
      <c r="CX20" s="644"/>
      <c r="CY20" s="645"/>
      <c r="CZ20" s="703">
        <v>100</v>
      </c>
      <c r="DA20" s="703"/>
      <c r="DB20" s="703"/>
      <c r="DC20" s="703"/>
      <c r="DD20" s="649">
        <v>1311167</v>
      </c>
      <c r="DE20" s="644"/>
      <c r="DF20" s="644"/>
      <c r="DG20" s="644"/>
      <c r="DH20" s="644"/>
      <c r="DI20" s="644"/>
      <c r="DJ20" s="644"/>
      <c r="DK20" s="644"/>
      <c r="DL20" s="644"/>
      <c r="DM20" s="644"/>
      <c r="DN20" s="644"/>
      <c r="DO20" s="644"/>
      <c r="DP20" s="645"/>
      <c r="DQ20" s="649">
        <v>3972046</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120</v>
      </c>
      <c r="AA21" s="703"/>
      <c r="AB21" s="703"/>
      <c r="AC21" s="703"/>
      <c r="AD21" s="704" t="s">
        <v>227</v>
      </c>
      <c r="AE21" s="704"/>
      <c r="AF21" s="704"/>
      <c r="AG21" s="704"/>
      <c r="AH21" s="704"/>
      <c r="AI21" s="704"/>
      <c r="AJ21" s="704"/>
      <c r="AK21" s="704"/>
      <c r="AL21" s="646" t="s">
        <v>120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17196</v>
      </c>
      <c r="BH21" s="644"/>
      <c r="BI21" s="644"/>
      <c r="BJ21" s="644"/>
      <c r="BK21" s="644"/>
      <c r="BL21" s="644"/>
      <c r="BM21" s="644"/>
      <c r="BN21" s="645"/>
      <c r="BO21" s="703">
        <v>1.5</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3391312</v>
      </c>
      <c r="S22" s="644"/>
      <c r="T22" s="644"/>
      <c r="U22" s="644"/>
      <c r="V22" s="644"/>
      <c r="W22" s="644"/>
      <c r="X22" s="644"/>
      <c r="Y22" s="645"/>
      <c r="Z22" s="703">
        <v>49.9</v>
      </c>
      <c r="AA22" s="703"/>
      <c r="AB22" s="703"/>
      <c r="AC22" s="703"/>
      <c r="AD22" s="704">
        <v>3131585</v>
      </c>
      <c r="AE22" s="704"/>
      <c r="AF22" s="704"/>
      <c r="AG22" s="704"/>
      <c r="AH22" s="704"/>
      <c r="AI22" s="704"/>
      <c r="AJ22" s="704"/>
      <c r="AK22" s="704"/>
      <c r="AL22" s="646">
        <v>99.4</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243</v>
      </c>
      <c r="BH22" s="644"/>
      <c r="BI22" s="644"/>
      <c r="BJ22" s="644"/>
      <c r="BK22" s="644"/>
      <c r="BL22" s="644"/>
      <c r="BM22" s="644"/>
      <c r="BN22" s="645"/>
      <c r="BO22" s="703" t="s">
        <v>233</v>
      </c>
      <c r="BP22" s="703"/>
      <c r="BQ22" s="703"/>
      <c r="BR22" s="703"/>
      <c r="BS22" s="649" t="s">
        <v>233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1056</v>
      </c>
      <c r="S23" s="644"/>
      <c r="T23" s="644"/>
      <c r="U23" s="644"/>
      <c r="V23" s="644"/>
      <c r="W23" s="644"/>
      <c r="X23" s="644"/>
      <c r="Y23" s="645"/>
      <c r="Z23" s="703">
        <v>0</v>
      </c>
      <c r="AA23" s="703"/>
      <c r="AB23" s="703"/>
      <c r="AC23" s="703"/>
      <c r="AD23" s="704">
        <v>1056</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66756</v>
      </c>
      <c r="BH23" s="644"/>
      <c r="BI23" s="644"/>
      <c r="BJ23" s="644"/>
      <c r="BK23" s="644"/>
      <c r="BL23" s="644"/>
      <c r="BM23" s="644"/>
      <c r="BN23" s="645"/>
      <c r="BO23" s="703">
        <v>5.7</v>
      </c>
      <c r="BP23" s="703"/>
      <c r="BQ23" s="703"/>
      <c r="BR23" s="703"/>
      <c r="BS23" s="649" t="s">
        <v>120</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131675</v>
      </c>
      <c r="S24" s="644"/>
      <c r="T24" s="644"/>
      <c r="U24" s="644"/>
      <c r="V24" s="644"/>
      <c r="W24" s="644"/>
      <c r="X24" s="644"/>
      <c r="Y24" s="645"/>
      <c r="Z24" s="703">
        <v>1.9</v>
      </c>
      <c r="AA24" s="703"/>
      <c r="AB24" s="703"/>
      <c r="AC24" s="703"/>
      <c r="AD24" s="704" t="s">
        <v>243</v>
      </c>
      <c r="AE24" s="704"/>
      <c r="AF24" s="704"/>
      <c r="AG24" s="704"/>
      <c r="AH24" s="704"/>
      <c r="AI24" s="704"/>
      <c r="AJ24" s="704"/>
      <c r="AK24" s="704"/>
      <c r="AL24" s="646" t="s">
        <v>233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243</v>
      </c>
      <c r="BP24" s="703"/>
      <c r="BQ24" s="703"/>
      <c r="BR24" s="703"/>
      <c r="BS24" s="649" t="s">
        <v>120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2433798</v>
      </c>
      <c r="CS24" s="707"/>
      <c r="CT24" s="707"/>
      <c r="CU24" s="707"/>
      <c r="CV24" s="707"/>
      <c r="CW24" s="707"/>
      <c r="CX24" s="707"/>
      <c r="CY24" s="753"/>
      <c r="CZ24" s="754">
        <v>36.799999999999997</v>
      </c>
      <c r="DA24" s="723"/>
      <c r="DB24" s="723"/>
      <c r="DC24" s="757"/>
      <c r="DD24" s="752">
        <v>1730056</v>
      </c>
      <c r="DE24" s="707"/>
      <c r="DF24" s="707"/>
      <c r="DG24" s="707"/>
      <c r="DH24" s="707"/>
      <c r="DI24" s="707"/>
      <c r="DJ24" s="707"/>
      <c r="DK24" s="753"/>
      <c r="DL24" s="752">
        <v>1706660</v>
      </c>
      <c r="DM24" s="707"/>
      <c r="DN24" s="707"/>
      <c r="DO24" s="707"/>
      <c r="DP24" s="707"/>
      <c r="DQ24" s="707"/>
      <c r="DR24" s="707"/>
      <c r="DS24" s="707"/>
      <c r="DT24" s="707"/>
      <c r="DU24" s="707"/>
      <c r="DV24" s="753"/>
      <c r="DW24" s="754">
        <v>51.5</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117408</v>
      </c>
      <c r="S25" s="644"/>
      <c r="T25" s="644"/>
      <c r="U25" s="644"/>
      <c r="V25" s="644"/>
      <c r="W25" s="644"/>
      <c r="X25" s="644"/>
      <c r="Y25" s="645"/>
      <c r="Z25" s="703">
        <v>1.7</v>
      </c>
      <c r="AA25" s="703"/>
      <c r="AB25" s="703"/>
      <c r="AC25" s="703"/>
      <c r="AD25" s="704">
        <v>4778</v>
      </c>
      <c r="AE25" s="704"/>
      <c r="AF25" s="704"/>
      <c r="AG25" s="704"/>
      <c r="AH25" s="704"/>
      <c r="AI25" s="704"/>
      <c r="AJ25" s="704"/>
      <c r="AK25" s="704"/>
      <c r="AL25" s="646">
        <v>0.2</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1051257</v>
      </c>
      <c r="CS25" s="642"/>
      <c r="CT25" s="642"/>
      <c r="CU25" s="642"/>
      <c r="CV25" s="642"/>
      <c r="CW25" s="642"/>
      <c r="CX25" s="642"/>
      <c r="CY25" s="643"/>
      <c r="CZ25" s="646">
        <v>15.9</v>
      </c>
      <c r="DA25" s="675"/>
      <c r="DB25" s="675"/>
      <c r="DC25" s="676"/>
      <c r="DD25" s="649">
        <v>939660</v>
      </c>
      <c r="DE25" s="642"/>
      <c r="DF25" s="642"/>
      <c r="DG25" s="642"/>
      <c r="DH25" s="642"/>
      <c r="DI25" s="642"/>
      <c r="DJ25" s="642"/>
      <c r="DK25" s="643"/>
      <c r="DL25" s="649">
        <v>918080</v>
      </c>
      <c r="DM25" s="642"/>
      <c r="DN25" s="642"/>
      <c r="DO25" s="642"/>
      <c r="DP25" s="642"/>
      <c r="DQ25" s="642"/>
      <c r="DR25" s="642"/>
      <c r="DS25" s="642"/>
      <c r="DT25" s="642"/>
      <c r="DU25" s="642"/>
      <c r="DV25" s="643"/>
      <c r="DW25" s="646">
        <v>27.7</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28228</v>
      </c>
      <c r="S26" s="644"/>
      <c r="T26" s="644"/>
      <c r="U26" s="644"/>
      <c r="V26" s="644"/>
      <c r="W26" s="644"/>
      <c r="X26" s="644"/>
      <c r="Y26" s="645"/>
      <c r="Z26" s="703">
        <v>0.4</v>
      </c>
      <c r="AA26" s="703"/>
      <c r="AB26" s="703"/>
      <c r="AC26" s="703"/>
      <c r="AD26" s="704">
        <v>401</v>
      </c>
      <c r="AE26" s="704"/>
      <c r="AF26" s="704"/>
      <c r="AG26" s="704"/>
      <c r="AH26" s="704"/>
      <c r="AI26" s="704"/>
      <c r="AJ26" s="704"/>
      <c r="AK26" s="704"/>
      <c r="AL26" s="646">
        <v>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233</v>
      </c>
      <c r="BP26" s="703"/>
      <c r="BQ26" s="703"/>
      <c r="BR26" s="703"/>
      <c r="BS26" s="649" t="s">
        <v>233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667409</v>
      </c>
      <c r="CS26" s="644"/>
      <c r="CT26" s="644"/>
      <c r="CU26" s="644"/>
      <c r="CV26" s="644"/>
      <c r="CW26" s="644"/>
      <c r="CX26" s="644"/>
      <c r="CY26" s="645"/>
      <c r="CZ26" s="646">
        <v>10.1</v>
      </c>
      <c r="DA26" s="675"/>
      <c r="DB26" s="675"/>
      <c r="DC26" s="676"/>
      <c r="DD26" s="649">
        <v>572049</v>
      </c>
      <c r="DE26" s="644"/>
      <c r="DF26" s="644"/>
      <c r="DG26" s="644"/>
      <c r="DH26" s="644"/>
      <c r="DI26" s="644"/>
      <c r="DJ26" s="644"/>
      <c r="DK26" s="645"/>
      <c r="DL26" s="649" t="s">
        <v>241</v>
      </c>
      <c r="DM26" s="644"/>
      <c r="DN26" s="644"/>
      <c r="DO26" s="644"/>
      <c r="DP26" s="644"/>
      <c r="DQ26" s="644"/>
      <c r="DR26" s="644"/>
      <c r="DS26" s="644"/>
      <c r="DT26" s="644"/>
      <c r="DU26" s="644"/>
      <c r="DV26" s="645"/>
      <c r="DW26" s="646" t="s">
        <v>120</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703949</v>
      </c>
      <c r="S27" s="644"/>
      <c r="T27" s="644"/>
      <c r="U27" s="644"/>
      <c r="V27" s="644"/>
      <c r="W27" s="644"/>
      <c r="X27" s="644"/>
      <c r="Y27" s="645"/>
      <c r="Z27" s="703">
        <v>10.4</v>
      </c>
      <c r="AA27" s="703"/>
      <c r="AB27" s="703"/>
      <c r="AC27" s="703"/>
      <c r="AD27" s="704" t="s">
        <v>241</v>
      </c>
      <c r="AE27" s="704"/>
      <c r="AF27" s="704"/>
      <c r="AG27" s="704"/>
      <c r="AH27" s="704"/>
      <c r="AI27" s="704"/>
      <c r="AJ27" s="704"/>
      <c r="AK27" s="704"/>
      <c r="AL27" s="646" t="s">
        <v>233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1166395</v>
      </c>
      <c r="BH27" s="644"/>
      <c r="BI27" s="644"/>
      <c r="BJ27" s="644"/>
      <c r="BK27" s="644"/>
      <c r="BL27" s="644"/>
      <c r="BM27" s="644"/>
      <c r="BN27" s="645"/>
      <c r="BO27" s="703">
        <v>100</v>
      </c>
      <c r="BP27" s="703"/>
      <c r="BQ27" s="703"/>
      <c r="BR27" s="703"/>
      <c r="BS27" s="649">
        <v>9482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806187</v>
      </c>
      <c r="CS27" s="642"/>
      <c r="CT27" s="642"/>
      <c r="CU27" s="642"/>
      <c r="CV27" s="642"/>
      <c r="CW27" s="642"/>
      <c r="CX27" s="642"/>
      <c r="CY27" s="643"/>
      <c r="CZ27" s="646">
        <v>12.2</v>
      </c>
      <c r="DA27" s="675"/>
      <c r="DB27" s="675"/>
      <c r="DC27" s="676"/>
      <c r="DD27" s="649">
        <v>253022</v>
      </c>
      <c r="DE27" s="642"/>
      <c r="DF27" s="642"/>
      <c r="DG27" s="642"/>
      <c r="DH27" s="642"/>
      <c r="DI27" s="642"/>
      <c r="DJ27" s="642"/>
      <c r="DK27" s="643"/>
      <c r="DL27" s="649">
        <v>251206</v>
      </c>
      <c r="DM27" s="642"/>
      <c r="DN27" s="642"/>
      <c r="DO27" s="642"/>
      <c r="DP27" s="642"/>
      <c r="DQ27" s="642"/>
      <c r="DR27" s="642"/>
      <c r="DS27" s="642"/>
      <c r="DT27" s="642"/>
      <c r="DU27" s="642"/>
      <c r="DV27" s="643"/>
      <c r="DW27" s="646">
        <v>7.6</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227</v>
      </c>
      <c r="AA28" s="703"/>
      <c r="AB28" s="703"/>
      <c r="AC28" s="703"/>
      <c r="AD28" s="704" t="s">
        <v>227</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576354</v>
      </c>
      <c r="CS28" s="644"/>
      <c r="CT28" s="644"/>
      <c r="CU28" s="644"/>
      <c r="CV28" s="644"/>
      <c r="CW28" s="644"/>
      <c r="CX28" s="644"/>
      <c r="CY28" s="645"/>
      <c r="CZ28" s="646">
        <v>8.6999999999999993</v>
      </c>
      <c r="DA28" s="675"/>
      <c r="DB28" s="675"/>
      <c r="DC28" s="676"/>
      <c r="DD28" s="649">
        <v>537374</v>
      </c>
      <c r="DE28" s="644"/>
      <c r="DF28" s="644"/>
      <c r="DG28" s="644"/>
      <c r="DH28" s="644"/>
      <c r="DI28" s="644"/>
      <c r="DJ28" s="644"/>
      <c r="DK28" s="645"/>
      <c r="DL28" s="649">
        <v>537374</v>
      </c>
      <c r="DM28" s="644"/>
      <c r="DN28" s="644"/>
      <c r="DO28" s="644"/>
      <c r="DP28" s="644"/>
      <c r="DQ28" s="644"/>
      <c r="DR28" s="644"/>
      <c r="DS28" s="644"/>
      <c r="DT28" s="644"/>
      <c r="DU28" s="644"/>
      <c r="DV28" s="645"/>
      <c r="DW28" s="646">
        <v>16.2</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464658</v>
      </c>
      <c r="S29" s="644"/>
      <c r="T29" s="644"/>
      <c r="U29" s="644"/>
      <c r="V29" s="644"/>
      <c r="W29" s="644"/>
      <c r="X29" s="644"/>
      <c r="Y29" s="645"/>
      <c r="Z29" s="703">
        <v>6.8</v>
      </c>
      <c r="AA29" s="703"/>
      <c r="AB29" s="703"/>
      <c r="AC29" s="703"/>
      <c r="AD29" s="704" t="s">
        <v>120</v>
      </c>
      <c r="AE29" s="704"/>
      <c r="AF29" s="704"/>
      <c r="AG29" s="704"/>
      <c r="AH29" s="704"/>
      <c r="AI29" s="704"/>
      <c r="AJ29" s="704"/>
      <c r="AK29" s="704"/>
      <c r="AL29" s="646" t="s">
        <v>227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576288</v>
      </c>
      <c r="CS29" s="642"/>
      <c r="CT29" s="642"/>
      <c r="CU29" s="642"/>
      <c r="CV29" s="642"/>
      <c r="CW29" s="642"/>
      <c r="CX29" s="642"/>
      <c r="CY29" s="643"/>
      <c r="CZ29" s="646">
        <v>8.6999999999999993</v>
      </c>
      <c r="DA29" s="675"/>
      <c r="DB29" s="675"/>
      <c r="DC29" s="676"/>
      <c r="DD29" s="649">
        <v>537308</v>
      </c>
      <c r="DE29" s="642"/>
      <c r="DF29" s="642"/>
      <c r="DG29" s="642"/>
      <c r="DH29" s="642"/>
      <c r="DI29" s="642"/>
      <c r="DJ29" s="642"/>
      <c r="DK29" s="643"/>
      <c r="DL29" s="649">
        <v>537308</v>
      </c>
      <c r="DM29" s="642"/>
      <c r="DN29" s="642"/>
      <c r="DO29" s="642"/>
      <c r="DP29" s="642"/>
      <c r="DQ29" s="642"/>
      <c r="DR29" s="642"/>
      <c r="DS29" s="642"/>
      <c r="DT29" s="642"/>
      <c r="DU29" s="642"/>
      <c r="DV29" s="643"/>
      <c r="DW29" s="646">
        <v>16.2</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25927</v>
      </c>
      <c r="S30" s="644"/>
      <c r="T30" s="644"/>
      <c r="U30" s="644"/>
      <c r="V30" s="644"/>
      <c r="W30" s="644"/>
      <c r="X30" s="644"/>
      <c r="Y30" s="645"/>
      <c r="Z30" s="703">
        <v>0.4</v>
      </c>
      <c r="AA30" s="703"/>
      <c r="AB30" s="703"/>
      <c r="AC30" s="703"/>
      <c r="AD30" s="704">
        <v>3384</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178</v>
      </c>
      <c r="AY30" s="741"/>
      <c r="AZ30" s="741"/>
      <c r="BA30" s="741"/>
      <c r="BB30" s="741"/>
      <c r="BC30" s="741"/>
      <c r="BD30" s="741"/>
      <c r="BE30" s="741"/>
      <c r="BF30" s="742"/>
      <c r="BG30" s="721">
        <v>99.2</v>
      </c>
      <c r="BH30" s="722"/>
      <c r="BI30" s="722"/>
      <c r="BJ30" s="722"/>
      <c r="BK30" s="722"/>
      <c r="BL30" s="722"/>
      <c r="BM30" s="723">
        <v>97.5</v>
      </c>
      <c r="BN30" s="722"/>
      <c r="BO30" s="722"/>
      <c r="BP30" s="722"/>
      <c r="BQ30" s="724"/>
      <c r="BR30" s="721">
        <v>99.4</v>
      </c>
      <c r="BS30" s="722"/>
      <c r="BT30" s="722"/>
      <c r="BU30" s="722"/>
      <c r="BV30" s="722"/>
      <c r="BW30" s="722"/>
      <c r="BX30" s="723">
        <v>97.5</v>
      </c>
      <c r="BY30" s="722"/>
      <c r="BZ30" s="722"/>
      <c r="CA30" s="722"/>
      <c r="CB30" s="724"/>
      <c r="CD30" s="727"/>
      <c r="CE30" s="728"/>
      <c r="CF30" s="685" t="s">
        <v>307</v>
      </c>
      <c r="CG30" s="682"/>
      <c r="CH30" s="682"/>
      <c r="CI30" s="682"/>
      <c r="CJ30" s="682"/>
      <c r="CK30" s="682"/>
      <c r="CL30" s="682"/>
      <c r="CM30" s="682"/>
      <c r="CN30" s="682"/>
      <c r="CO30" s="682"/>
      <c r="CP30" s="682"/>
      <c r="CQ30" s="683"/>
      <c r="CR30" s="641">
        <v>535672</v>
      </c>
      <c r="CS30" s="644"/>
      <c r="CT30" s="644"/>
      <c r="CU30" s="644"/>
      <c r="CV30" s="644"/>
      <c r="CW30" s="644"/>
      <c r="CX30" s="644"/>
      <c r="CY30" s="645"/>
      <c r="CZ30" s="646">
        <v>8.1</v>
      </c>
      <c r="DA30" s="675"/>
      <c r="DB30" s="675"/>
      <c r="DC30" s="676"/>
      <c r="DD30" s="649">
        <v>499863</v>
      </c>
      <c r="DE30" s="644"/>
      <c r="DF30" s="644"/>
      <c r="DG30" s="644"/>
      <c r="DH30" s="644"/>
      <c r="DI30" s="644"/>
      <c r="DJ30" s="644"/>
      <c r="DK30" s="645"/>
      <c r="DL30" s="649">
        <v>499863</v>
      </c>
      <c r="DM30" s="644"/>
      <c r="DN30" s="644"/>
      <c r="DO30" s="644"/>
      <c r="DP30" s="644"/>
      <c r="DQ30" s="644"/>
      <c r="DR30" s="644"/>
      <c r="DS30" s="644"/>
      <c r="DT30" s="644"/>
      <c r="DU30" s="644"/>
      <c r="DV30" s="645"/>
      <c r="DW30" s="646">
        <v>15.1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125814</v>
      </c>
      <c r="S31" s="644"/>
      <c r="T31" s="644"/>
      <c r="U31" s="644"/>
      <c r="V31" s="644"/>
      <c r="W31" s="644"/>
      <c r="X31" s="644"/>
      <c r="Y31" s="645"/>
      <c r="Z31" s="703">
        <v>1.9</v>
      </c>
      <c r="AA31" s="703"/>
      <c r="AB31" s="703"/>
      <c r="AC31" s="703"/>
      <c r="AD31" s="704" t="s">
        <v>233</v>
      </c>
      <c r="AE31" s="704"/>
      <c r="AF31" s="704"/>
      <c r="AG31" s="704"/>
      <c r="AH31" s="704"/>
      <c r="AI31" s="704"/>
      <c r="AJ31" s="704"/>
      <c r="AK31" s="704"/>
      <c r="AL31" s="646" t="s">
        <v>227</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v>
      </c>
      <c r="BH31" s="642"/>
      <c r="BI31" s="642"/>
      <c r="BJ31" s="642"/>
      <c r="BK31" s="642"/>
      <c r="BL31" s="642"/>
      <c r="BM31" s="647">
        <v>97</v>
      </c>
      <c r="BN31" s="720"/>
      <c r="BO31" s="720"/>
      <c r="BP31" s="720"/>
      <c r="BQ31" s="681"/>
      <c r="BR31" s="719">
        <v>99.1</v>
      </c>
      <c r="BS31" s="642"/>
      <c r="BT31" s="642"/>
      <c r="BU31" s="642"/>
      <c r="BV31" s="642"/>
      <c r="BW31" s="642"/>
      <c r="BX31" s="647">
        <v>97.2</v>
      </c>
      <c r="BY31" s="720"/>
      <c r="BZ31" s="720"/>
      <c r="CA31" s="720"/>
      <c r="CB31" s="681"/>
      <c r="CD31" s="727"/>
      <c r="CE31" s="728"/>
      <c r="CF31" s="685" t="s">
        <v>311</v>
      </c>
      <c r="CG31" s="682"/>
      <c r="CH31" s="682"/>
      <c r="CI31" s="682"/>
      <c r="CJ31" s="682"/>
      <c r="CK31" s="682"/>
      <c r="CL31" s="682"/>
      <c r="CM31" s="682"/>
      <c r="CN31" s="682"/>
      <c r="CO31" s="682"/>
      <c r="CP31" s="682"/>
      <c r="CQ31" s="683"/>
      <c r="CR31" s="641">
        <v>40616</v>
      </c>
      <c r="CS31" s="642"/>
      <c r="CT31" s="642"/>
      <c r="CU31" s="642"/>
      <c r="CV31" s="642"/>
      <c r="CW31" s="642"/>
      <c r="CX31" s="642"/>
      <c r="CY31" s="643"/>
      <c r="CZ31" s="646">
        <v>0.6</v>
      </c>
      <c r="DA31" s="675"/>
      <c r="DB31" s="675"/>
      <c r="DC31" s="676"/>
      <c r="DD31" s="649">
        <v>37445</v>
      </c>
      <c r="DE31" s="642"/>
      <c r="DF31" s="642"/>
      <c r="DG31" s="642"/>
      <c r="DH31" s="642"/>
      <c r="DI31" s="642"/>
      <c r="DJ31" s="642"/>
      <c r="DK31" s="643"/>
      <c r="DL31" s="649">
        <v>37445</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394128</v>
      </c>
      <c r="S32" s="644"/>
      <c r="T32" s="644"/>
      <c r="U32" s="644"/>
      <c r="V32" s="644"/>
      <c r="W32" s="644"/>
      <c r="X32" s="644"/>
      <c r="Y32" s="645"/>
      <c r="Z32" s="703">
        <v>5.8</v>
      </c>
      <c r="AA32" s="703"/>
      <c r="AB32" s="703"/>
      <c r="AC32" s="703"/>
      <c r="AD32" s="704" t="s">
        <v>241</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99.4</v>
      </c>
      <c r="BH32" s="657"/>
      <c r="BI32" s="657"/>
      <c r="BJ32" s="657"/>
      <c r="BK32" s="657"/>
      <c r="BL32" s="657"/>
      <c r="BM32" s="701">
        <v>97.6</v>
      </c>
      <c r="BN32" s="657"/>
      <c r="BO32" s="657"/>
      <c r="BP32" s="657"/>
      <c r="BQ32" s="694"/>
      <c r="BR32" s="718">
        <v>99.5</v>
      </c>
      <c r="BS32" s="657"/>
      <c r="BT32" s="657"/>
      <c r="BU32" s="657"/>
      <c r="BV32" s="657"/>
      <c r="BW32" s="657"/>
      <c r="BX32" s="701">
        <v>97.5</v>
      </c>
      <c r="BY32" s="657"/>
      <c r="BZ32" s="657"/>
      <c r="CA32" s="657"/>
      <c r="CB32" s="694"/>
      <c r="CD32" s="729"/>
      <c r="CE32" s="730"/>
      <c r="CF32" s="685" t="s">
        <v>314</v>
      </c>
      <c r="CG32" s="682"/>
      <c r="CH32" s="682"/>
      <c r="CI32" s="682"/>
      <c r="CJ32" s="682"/>
      <c r="CK32" s="682"/>
      <c r="CL32" s="682"/>
      <c r="CM32" s="682"/>
      <c r="CN32" s="682"/>
      <c r="CO32" s="682"/>
      <c r="CP32" s="682"/>
      <c r="CQ32" s="683"/>
      <c r="CR32" s="641">
        <v>66</v>
      </c>
      <c r="CS32" s="644"/>
      <c r="CT32" s="644"/>
      <c r="CU32" s="644"/>
      <c r="CV32" s="644"/>
      <c r="CW32" s="644"/>
      <c r="CX32" s="644"/>
      <c r="CY32" s="645"/>
      <c r="CZ32" s="646">
        <v>0</v>
      </c>
      <c r="DA32" s="675"/>
      <c r="DB32" s="675"/>
      <c r="DC32" s="676"/>
      <c r="DD32" s="649">
        <v>66</v>
      </c>
      <c r="DE32" s="644"/>
      <c r="DF32" s="644"/>
      <c r="DG32" s="644"/>
      <c r="DH32" s="644"/>
      <c r="DI32" s="644"/>
      <c r="DJ32" s="644"/>
      <c r="DK32" s="645"/>
      <c r="DL32" s="649">
        <v>66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237333</v>
      </c>
      <c r="S33" s="644"/>
      <c r="T33" s="644"/>
      <c r="U33" s="644"/>
      <c r="V33" s="644"/>
      <c r="W33" s="644"/>
      <c r="X33" s="644"/>
      <c r="Y33" s="645"/>
      <c r="Z33" s="703">
        <v>3.5</v>
      </c>
      <c r="AA33" s="703"/>
      <c r="AB33" s="703"/>
      <c r="AC33" s="703"/>
      <c r="AD33" s="704" t="s">
        <v>120</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2874286</v>
      </c>
      <c r="CS33" s="642"/>
      <c r="CT33" s="642"/>
      <c r="CU33" s="642"/>
      <c r="CV33" s="642"/>
      <c r="CW33" s="642"/>
      <c r="CX33" s="642"/>
      <c r="CY33" s="643"/>
      <c r="CZ33" s="646">
        <v>43.4</v>
      </c>
      <c r="DA33" s="675"/>
      <c r="DB33" s="675"/>
      <c r="DC33" s="676"/>
      <c r="DD33" s="649">
        <v>2059098</v>
      </c>
      <c r="DE33" s="642"/>
      <c r="DF33" s="642"/>
      <c r="DG33" s="642"/>
      <c r="DH33" s="642"/>
      <c r="DI33" s="642"/>
      <c r="DJ33" s="642"/>
      <c r="DK33" s="643"/>
      <c r="DL33" s="649">
        <v>1265520</v>
      </c>
      <c r="DM33" s="642"/>
      <c r="DN33" s="642"/>
      <c r="DO33" s="642"/>
      <c r="DP33" s="642"/>
      <c r="DQ33" s="642"/>
      <c r="DR33" s="642"/>
      <c r="DS33" s="642"/>
      <c r="DT33" s="642"/>
      <c r="DU33" s="642"/>
      <c r="DV33" s="643"/>
      <c r="DW33" s="646">
        <v>38.200000000000003</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163335</v>
      </c>
      <c r="S34" s="644"/>
      <c r="T34" s="644"/>
      <c r="U34" s="644"/>
      <c r="V34" s="644"/>
      <c r="W34" s="644"/>
      <c r="X34" s="644"/>
      <c r="Y34" s="645"/>
      <c r="Z34" s="703">
        <v>2.4</v>
      </c>
      <c r="AA34" s="703"/>
      <c r="AB34" s="703"/>
      <c r="AC34" s="703"/>
      <c r="AD34" s="704">
        <v>10066</v>
      </c>
      <c r="AE34" s="704"/>
      <c r="AF34" s="704"/>
      <c r="AG34" s="704"/>
      <c r="AH34" s="704"/>
      <c r="AI34" s="704"/>
      <c r="AJ34" s="704"/>
      <c r="AK34" s="704"/>
      <c r="AL34" s="646">
        <v>0.3</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913456</v>
      </c>
      <c r="CS34" s="644"/>
      <c r="CT34" s="644"/>
      <c r="CU34" s="644"/>
      <c r="CV34" s="644"/>
      <c r="CW34" s="644"/>
      <c r="CX34" s="644"/>
      <c r="CY34" s="645"/>
      <c r="CZ34" s="646">
        <v>13.8</v>
      </c>
      <c r="DA34" s="675"/>
      <c r="DB34" s="675"/>
      <c r="DC34" s="676"/>
      <c r="DD34" s="649">
        <v>587333</v>
      </c>
      <c r="DE34" s="644"/>
      <c r="DF34" s="644"/>
      <c r="DG34" s="644"/>
      <c r="DH34" s="644"/>
      <c r="DI34" s="644"/>
      <c r="DJ34" s="644"/>
      <c r="DK34" s="645"/>
      <c r="DL34" s="649">
        <v>437344</v>
      </c>
      <c r="DM34" s="644"/>
      <c r="DN34" s="644"/>
      <c r="DO34" s="644"/>
      <c r="DP34" s="644"/>
      <c r="DQ34" s="644"/>
      <c r="DR34" s="644"/>
      <c r="DS34" s="644"/>
      <c r="DT34" s="644"/>
      <c r="DU34" s="644"/>
      <c r="DV34" s="645"/>
      <c r="DW34" s="646">
        <v>13.2</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1007555</v>
      </c>
      <c r="S35" s="644"/>
      <c r="T35" s="644"/>
      <c r="U35" s="644"/>
      <c r="V35" s="644"/>
      <c r="W35" s="644"/>
      <c r="X35" s="644"/>
      <c r="Y35" s="645"/>
      <c r="Z35" s="703">
        <v>14.8</v>
      </c>
      <c r="AA35" s="703"/>
      <c r="AB35" s="703"/>
      <c r="AC35" s="703"/>
      <c r="AD35" s="704" t="s">
        <v>233</v>
      </c>
      <c r="AE35" s="704"/>
      <c r="AF35" s="704"/>
      <c r="AG35" s="704"/>
      <c r="AH35" s="704"/>
      <c r="AI35" s="704"/>
      <c r="AJ35" s="704"/>
      <c r="AK35" s="704"/>
      <c r="AL35" s="646" t="s">
        <v>120</v>
      </c>
      <c r="AM35" s="647"/>
      <c r="AN35" s="647"/>
      <c r="AO35" s="705"/>
      <c r="AP35" s="214"/>
      <c r="AQ35" s="709" t="s">
        <v>322</v>
      </c>
      <c r="AR35" s="710"/>
      <c r="AS35" s="710"/>
      <c r="AT35" s="710"/>
      <c r="AU35" s="710"/>
      <c r="AV35" s="710"/>
      <c r="AW35" s="710"/>
      <c r="AX35" s="710"/>
      <c r="AY35" s="711"/>
      <c r="AZ35" s="706">
        <v>258626</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t="s">
        <v>120</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186444</v>
      </c>
      <c r="CS35" s="642"/>
      <c r="CT35" s="642"/>
      <c r="CU35" s="642"/>
      <c r="CV35" s="642"/>
      <c r="CW35" s="642"/>
      <c r="CX35" s="642"/>
      <c r="CY35" s="643"/>
      <c r="CZ35" s="646">
        <v>2.8</v>
      </c>
      <c r="DA35" s="675"/>
      <c r="DB35" s="675"/>
      <c r="DC35" s="676"/>
      <c r="DD35" s="649">
        <v>168630</v>
      </c>
      <c r="DE35" s="642"/>
      <c r="DF35" s="642"/>
      <c r="DG35" s="642"/>
      <c r="DH35" s="642"/>
      <c r="DI35" s="642"/>
      <c r="DJ35" s="642"/>
      <c r="DK35" s="643"/>
      <c r="DL35" s="649">
        <v>100234</v>
      </c>
      <c r="DM35" s="642"/>
      <c r="DN35" s="642"/>
      <c r="DO35" s="642"/>
      <c r="DP35" s="642"/>
      <c r="DQ35" s="642"/>
      <c r="DR35" s="642"/>
      <c r="DS35" s="642"/>
      <c r="DT35" s="642"/>
      <c r="DU35" s="642"/>
      <c r="DV35" s="643"/>
      <c r="DW35" s="646">
        <v>3</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120</v>
      </c>
      <c r="AM36" s="647"/>
      <c r="AN36" s="647"/>
      <c r="AO36" s="705"/>
      <c r="AQ36" s="678" t="s">
        <v>326</v>
      </c>
      <c r="AR36" s="679"/>
      <c r="AS36" s="679"/>
      <c r="AT36" s="679"/>
      <c r="AU36" s="679"/>
      <c r="AV36" s="679"/>
      <c r="AW36" s="679"/>
      <c r="AX36" s="679"/>
      <c r="AY36" s="680"/>
      <c r="AZ36" s="641">
        <v>119434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t="s">
        <v>233</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1258209</v>
      </c>
      <c r="CS36" s="644"/>
      <c r="CT36" s="644"/>
      <c r="CU36" s="644"/>
      <c r="CV36" s="644"/>
      <c r="CW36" s="644"/>
      <c r="CX36" s="644"/>
      <c r="CY36" s="645"/>
      <c r="CZ36" s="646">
        <v>19</v>
      </c>
      <c r="DA36" s="675"/>
      <c r="DB36" s="675"/>
      <c r="DC36" s="676"/>
      <c r="DD36" s="649">
        <v>927253</v>
      </c>
      <c r="DE36" s="644"/>
      <c r="DF36" s="644"/>
      <c r="DG36" s="644"/>
      <c r="DH36" s="644"/>
      <c r="DI36" s="644"/>
      <c r="DJ36" s="644"/>
      <c r="DK36" s="645"/>
      <c r="DL36" s="649">
        <v>727942</v>
      </c>
      <c r="DM36" s="644"/>
      <c r="DN36" s="644"/>
      <c r="DO36" s="644"/>
      <c r="DP36" s="644"/>
      <c r="DQ36" s="644"/>
      <c r="DR36" s="644"/>
      <c r="DS36" s="644"/>
      <c r="DT36" s="644"/>
      <c r="DU36" s="644"/>
      <c r="DV36" s="645"/>
      <c r="DW36" s="646">
        <v>22</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160955</v>
      </c>
      <c r="S37" s="644"/>
      <c r="T37" s="644"/>
      <c r="U37" s="644"/>
      <c r="V37" s="644"/>
      <c r="W37" s="644"/>
      <c r="X37" s="644"/>
      <c r="Y37" s="645"/>
      <c r="Z37" s="703">
        <v>2.4</v>
      </c>
      <c r="AA37" s="703"/>
      <c r="AB37" s="703"/>
      <c r="AC37" s="703"/>
      <c r="AD37" s="704" t="s">
        <v>233</v>
      </c>
      <c r="AE37" s="704"/>
      <c r="AF37" s="704"/>
      <c r="AG37" s="704"/>
      <c r="AH37" s="704"/>
      <c r="AI37" s="704"/>
      <c r="AJ37" s="704"/>
      <c r="AK37" s="704"/>
      <c r="AL37" s="646" t="s">
        <v>233</v>
      </c>
      <c r="AM37" s="647"/>
      <c r="AN37" s="647"/>
      <c r="AO37" s="705"/>
      <c r="AQ37" s="678" t="s">
        <v>330</v>
      </c>
      <c r="AR37" s="679"/>
      <c r="AS37" s="679"/>
      <c r="AT37" s="679"/>
      <c r="AU37" s="679"/>
      <c r="AV37" s="679"/>
      <c r="AW37" s="679"/>
      <c r="AX37" s="679"/>
      <c r="AY37" s="680"/>
      <c r="AZ37" s="641">
        <v>98114</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1179</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592542</v>
      </c>
      <c r="CS37" s="642"/>
      <c r="CT37" s="642"/>
      <c r="CU37" s="642"/>
      <c r="CV37" s="642"/>
      <c r="CW37" s="642"/>
      <c r="CX37" s="642"/>
      <c r="CY37" s="643"/>
      <c r="CZ37" s="646">
        <v>9</v>
      </c>
      <c r="DA37" s="675"/>
      <c r="DB37" s="675"/>
      <c r="DC37" s="676"/>
      <c r="DD37" s="649">
        <v>535145</v>
      </c>
      <c r="DE37" s="642"/>
      <c r="DF37" s="642"/>
      <c r="DG37" s="642"/>
      <c r="DH37" s="642"/>
      <c r="DI37" s="642"/>
      <c r="DJ37" s="642"/>
      <c r="DK37" s="643"/>
      <c r="DL37" s="649">
        <v>535145</v>
      </c>
      <c r="DM37" s="642"/>
      <c r="DN37" s="642"/>
      <c r="DO37" s="642"/>
      <c r="DP37" s="642"/>
      <c r="DQ37" s="642"/>
      <c r="DR37" s="642"/>
      <c r="DS37" s="642"/>
      <c r="DT37" s="642"/>
      <c r="DU37" s="642"/>
      <c r="DV37" s="643"/>
      <c r="DW37" s="646">
        <v>16.2</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6792378</v>
      </c>
      <c r="S38" s="693"/>
      <c r="T38" s="693"/>
      <c r="U38" s="693"/>
      <c r="V38" s="693"/>
      <c r="W38" s="693"/>
      <c r="X38" s="693"/>
      <c r="Y38" s="698"/>
      <c r="Z38" s="699">
        <v>100</v>
      </c>
      <c r="AA38" s="699"/>
      <c r="AB38" s="699"/>
      <c r="AC38" s="699"/>
      <c r="AD38" s="700">
        <v>3151270</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30678</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2011</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160512</v>
      </c>
      <c r="CS38" s="644"/>
      <c r="CT38" s="644"/>
      <c r="CU38" s="644"/>
      <c r="CV38" s="644"/>
      <c r="CW38" s="644"/>
      <c r="CX38" s="644"/>
      <c r="CY38" s="645"/>
      <c r="CZ38" s="646">
        <v>2.4</v>
      </c>
      <c r="DA38" s="675"/>
      <c r="DB38" s="675"/>
      <c r="DC38" s="676"/>
      <c r="DD38" s="649">
        <v>145267</v>
      </c>
      <c r="DE38" s="644"/>
      <c r="DF38" s="644"/>
      <c r="DG38" s="644"/>
      <c r="DH38" s="644"/>
      <c r="DI38" s="644"/>
      <c r="DJ38" s="644"/>
      <c r="DK38" s="645"/>
      <c r="DL38" s="649" t="s">
        <v>241</v>
      </c>
      <c r="DM38" s="644"/>
      <c r="DN38" s="644"/>
      <c r="DO38" s="644"/>
      <c r="DP38" s="644"/>
      <c r="DQ38" s="644"/>
      <c r="DR38" s="644"/>
      <c r="DS38" s="644"/>
      <c r="DT38" s="644"/>
      <c r="DU38" s="644"/>
      <c r="DV38" s="645"/>
      <c r="DW38" s="646" t="s">
        <v>227</v>
      </c>
      <c r="DX38" s="675"/>
      <c r="DY38" s="675"/>
      <c r="DZ38" s="675"/>
      <c r="EA38" s="675"/>
      <c r="EB38" s="675"/>
      <c r="EC38" s="677"/>
    </row>
    <row r="39" spans="2:133" ht="11.25" customHeight="1">
      <c r="AQ39" s="678" t="s">
        <v>337</v>
      </c>
      <c r="AR39" s="679"/>
      <c r="AS39" s="679"/>
      <c r="AT39" s="679"/>
      <c r="AU39" s="679"/>
      <c r="AV39" s="679"/>
      <c r="AW39" s="679"/>
      <c r="AX39" s="679"/>
      <c r="AY39" s="680"/>
      <c r="AZ39" s="641" t="s">
        <v>120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t="s">
        <v>227</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315665</v>
      </c>
      <c r="CS39" s="642"/>
      <c r="CT39" s="642"/>
      <c r="CU39" s="642"/>
      <c r="CV39" s="642"/>
      <c r="CW39" s="642"/>
      <c r="CX39" s="642"/>
      <c r="CY39" s="643"/>
      <c r="CZ39" s="646">
        <v>4.8</v>
      </c>
      <c r="DA39" s="675"/>
      <c r="DB39" s="675"/>
      <c r="DC39" s="676"/>
      <c r="DD39" s="649">
        <v>190615</v>
      </c>
      <c r="DE39" s="642"/>
      <c r="DF39" s="642"/>
      <c r="DG39" s="642"/>
      <c r="DH39" s="642"/>
      <c r="DI39" s="642"/>
      <c r="DJ39" s="642"/>
      <c r="DK39" s="643"/>
      <c r="DL39" s="649" t="s">
        <v>233</v>
      </c>
      <c r="DM39" s="642"/>
      <c r="DN39" s="642"/>
      <c r="DO39" s="642"/>
      <c r="DP39" s="642"/>
      <c r="DQ39" s="642"/>
      <c r="DR39" s="642"/>
      <c r="DS39" s="642"/>
      <c r="DT39" s="642"/>
      <c r="DU39" s="642"/>
      <c r="DV39" s="643"/>
      <c r="DW39" s="646" t="s">
        <v>227</v>
      </c>
      <c r="DX39" s="675"/>
      <c r="DY39" s="675"/>
      <c r="DZ39" s="675"/>
      <c r="EA39" s="675"/>
      <c r="EB39" s="675"/>
      <c r="EC39" s="677"/>
    </row>
    <row r="40" spans="2:133" ht="11.25" customHeight="1">
      <c r="AQ40" s="678" t="s">
        <v>341</v>
      </c>
      <c r="AR40" s="679"/>
      <c r="AS40" s="679"/>
      <c r="AT40" s="679"/>
      <c r="AU40" s="679"/>
      <c r="AV40" s="679"/>
      <c r="AW40" s="679"/>
      <c r="AX40" s="679"/>
      <c r="AY40" s="680"/>
      <c r="AZ40" s="641">
        <v>10400</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t="s">
        <v>120</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40000</v>
      </c>
      <c r="CS40" s="644"/>
      <c r="CT40" s="644"/>
      <c r="CU40" s="644"/>
      <c r="CV40" s="644"/>
      <c r="CW40" s="644"/>
      <c r="CX40" s="644"/>
      <c r="CY40" s="645"/>
      <c r="CZ40" s="646">
        <v>0.6</v>
      </c>
      <c r="DA40" s="675"/>
      <c r="DB40" s="675"/>
      <c r="DC40" s="676"/>
      <c r="DD40" s="649">
        <v>40000</v>
      </c>
      <c r="DE40" s="644"/>
      <c r="DF40" s="644"/>
      <c r="DG40" s="644"/>
      <c r="DH40" s="644"/>
      <c r="DI40" s="644"/>
      <c r="DJ40" s="644"/>
      <c r="DK40" s="645"/>
      <c r="DL40" s="649" t="s">
        <v>241</v>
      </c>
      <c r="DM40" s="644"/>
      <c r="DN40" s="644"/>
      <c r="DO40" s="644"/>
      <c r="DP40" s="644"/>
      <c r="DQ40" s="644"/>
      <c r="DR40" s="644"/>
      <c r="DS40" s="644"/>
      <c r="DT40" s="644"/>
      <c r="DU40" s="644"/>
      <c r="DV40" s="645"/>
      <c r="DW40" s="646" t="s">
        <v>227</v>
      </c>
      <c r="DX40" s="675"/>
      <c r="DY40" s="675"/>
      <c r="DZ40" s="675"/>
      <c r="EA40" s="675"/>
      <c r="EB40" s="675"/>
      <c r="EC40" s="677"/>
    </row>
    <row r="41" spans="2:133" ht="11.25" customHeight="1">
      <c r="AQ41" s="690" t="s">
        <v>344</v>
      </c>
      <c r="AR41" s="691"/>
      <c r="AS41" s="691"/>
      <c r="AT41" s="691"/>
      <c r="AU41" s="691"/>
      <c r="AV41" s="691"/>
      <c r="AW41" s="691"/>
      <c r="AX41" s="691"/>
      <c r="AY41" s="692"/>
      <c r="AZ41" s="656" t="s">
        <v>227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t="s">
        <v>241</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243</v>
      </c>
      <c r="CS41" s="642"/>
      <c r="CT41" s="642"/>
      <c r="CU41" s="642"/>
      <c r="CV41" s="642"/>
      <c r="CW41" s="642"/>
      <c r="CX41" s="642"/>
      <c r="CY41" s="643"/>
      <c r="CZ41" s="646" t="s">
        <v>241</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1311167</v>
      </c>
      <c r="CS42" s="644"/>
      <c r="CT42" s="644"/>
      <c r="CU42" s="644"/>
      <c r="CV42" s="644"/>
      <c r="CW42" s="644"/>
      <c r="CX42" s="644"/>
      <c r="CY42" s="645"/>
      <c r="CZ42" s="646">
        <v>19.8</v>
      </c>
      <c r="DA42" s="647"/>
      <c r="DB42" s="647"/>
      <c r="DC42" s="648"/>
      <c r="DD42" s="649">
        <v>182892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16721</v>
      </c>
      <c r="CS43" s="642"/>
      <c r="CT43" s="642"/>
      <c r="CU43" s="642"/>
      <c r="CV43" s="642"/>
      <c r="CW43" s="642"/>
      <c r="CX43" s="642"/>
      <c r="CY43" s="643"/>
      <c r="CZ43" s="646">
        <v>0.3</v>
      </c>
      <c r="DA43" s="675"/>
      <c r="DB43" s="675"/>
      <c r="DC43" s="676"/>
      <c r="DD43" s="649">
        <v>16721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1311167</v>
      </c>
      <c r="CS44" s="644"/>
      <c r="CT44" s="644"/>
      <c r="CU44" s="644"/>
      <c r="CV44" s="644"/>
      <c r="CW44" s="644"/>
      <c r="CX44" s="644"/>
      <c r="CY44" s="645"/>
      <c r="CZ44" s="646">
        <v>19.8</v>
      </c>
      <c r="DA44" s="647"/>
      <c r="DB44" s="647"/>
      <c r="DC44" s="648"/>
      <c r="DD44" s="649">
        <v>182892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672162</v>
      </c>
      <c r="CS45" s="642"/>
      <c r="CT45" s="642"/>
      <c r="CU45" s="642"/>
      <c r="CV45" s="642"/>
      <c r="CW45" s="642"/>
      <c r="CX45" s="642"/>
      <c r="CY45" s="643"/>
      <c r="CZ45" s="646">
        <v>10.199999999999999</v>
      </c>
      <c r="DA45" s="675"/>
      <c r="DB45" s="675"/>
      <c r="DC45" s="676"/>
      <c r="DD45" s="649">
        <v>76519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631080</v>
      </c>
      <c r="CS46" s="644"/>
      <c r="CT46" s="644"/>
      <c r="CU46" s="644"/>
      <c r="CV46" s="644"/>
      <c r="CW46" s="644"/>
      <c r="CX46" s="644"/>
      <c r="CY46" s="645"/>
      <c r="CZ46" s="646">
        <v>9.5</v>
      </c>
      <c r="DA46" s="647"/>
      <c r="DB46" s="647"/>
      <c r="DC46" s="648"/>
      <c r="DD46" s="649">
        <v>104458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t="s">
        <v>241</v>
      </c>
      <c r="CS47" s="642"/>
      <c r="CT47" s="642"/>
      <c r="CU47" s="642"/>
      <c r="CV47" s="642"/>
      <c r="CW47" s="642"/>
      <c r="CX47" s="642"/>
      <c r="CY47" s="643"/>
      <c r="CZ47" s="646" t="s">
        <v>233</v>
      </c>
      <c r="DA47" s="675"/>
      <c r="DB47" s="675"/>
      <c r="DC47" s="676"/>
      <c r="DD47" s="649" t="s">
        <v>243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241</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6619251</v>
      </c>
      <c r="CS49" s="657"/>
      <c r="CT49" s="657"/>
      <c r="CU49" s="657"/>
      <c r="CV49" s="657"/>
      <c r="CW49" s="657"/>
      <c r="CX49" s="657"/>
      <c r="CY49" s="658"/>
      <c r="CZ49" s="659">
        <v>100</v>
      </c>
      <c r="DA49" s="660"/>
      <c r="DB49" s="660"/>
      <c r="DC49" s="661"/>
      <c r="DD49" s="662">
        <v>3972046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pCVTFJlLfVF6US6jqAffXuPGxVtjl7CmgX1eyEMxdiF41Mi5BOrXovg13c5OCwm/+H2B96ERK/cuBu/G9CmTQ==" saltValue="dhA4vSmyF4M34mmeRUhe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6792</v>
      </c>
      <c r="R7" s="1174"/>
      <c r="S7" s="1174"/>
      <c r="T7" s="1174"/>
      <c r="U7" s="1174"/>
      <c r="V7" s="1174">
        <v>6619</v>
      </c>
      <c r="W7" s="1174"/>
      <c r="X7" s="1174"/>
      <c r="Y7" s="1174"/>
      <c r="Z7" s="1174"/>
      <c r="AA7" s="1174">
        <v>173</v>
      </c>
      <c r="AB7" s="1174"/>
      <c r="AC7" s="1174"/>
      <c r="AD7" s="1174"/>
      <c r="AE7" s="1175"/>
      <c r="AF7" s="1176">
        <v>170</v>
      </c>
      <c r="AG7" s="1177"/>
      <c r="AH7" s="1177"/>
      <c r="AI7" s="1177"/>
      <c r="AJ7" s="1178"/>
      <c r="AK7" s="1160">
        <v>394</v>
      </c>
      <c r="AL7" s="1161"/>
      <c r="AM7" s="1161"/>
      <c r="AN7" s="1161"/>
      <c r="AO7" s="1161"/>
      <c r="AP7" s="1161">
        <v>5250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573</v>
      </c>
      <c r="BS7" s="1164" t="s">
        <v>574</v>
      </c>
      <c r="BT7" s="1165"/>
      <c r="BU7" s="1165"/>
      <c r="BV7" s="1165"/>
      <c r="BW7" s="1165"/>
      <c r="BX7" s="1165"/>
      <c r="BY7" s="1165"/>
      <c r="BZ7" s="1165"/>
      <c r="CA7" s="1165"/>
      <c r="CB7" s="1165"/>
      <c r="CC7" s="1165"/>
      <c r="CD7" s="1165"/>
      <c r="CE7" s="1165"/>
      <c r="CF7" s="1165"/>
      <c r="CG7" s="1166"/>
      <c r="CH7" s="1157">
        <v>0</v>
      </c>
      <c r="CI7" s="1158"/>
      <c r="CJ7" s="1158"/>
      <c r="CK7" s="1158"/>
      <c r="CL7" s="1159"/>
      <c r="CM7" s="1157">
        <v>8</v>
      </c>
      <c r="CN7" s="1158"/>
      <c r="CO7" s="1158"/>
      <c r="CP7" s="1158"/>
      <c r="CQ7" s="1159"/>
      <c r="CR7" s="1157">
        <v>5</v>
      </c>
      <c r="CS7" s="1158"/>
      <c r="CT7" s="1158"/>
      <c r="CU7" s="1158"/>
      <c r="CV7" s="1159"/>
      <c r="CW7" s="1157" t="s">
        <v>572</v>
      </c>
      <c r="CX7" s="1158"/>
      <c r="CY7" s="1158"/>
      <c r="CZ7" s="1158"/>
      <c r="DA7" s="1159"/>
      <c r="DB7" s="1157" t="s">
        <v>572</v>
      </c>
      <c r="DC7" s="1158"/>
      <c r="DD7" s="1158"/>
      <c r="DE7" s="1158"/>
      <c r="DF7" s="1159"/>
      <c r="DG7" s="1157" t="s">
        <v>572</v>
      </c>
      <c r="DH7" s="1158"/>
      <c r="DI7" s="1158"/>
      <c r="DJ7" s="1158"/>
      <c r="DK7" s="1159"/>
      <c r="DL7" s="1157" t="s">
        <v>572</v>
      </c>
      <c r="DM7" s="1158"/>
      <c r="DN7" s="1158"/>
      <c r="DO7" s="1158"/>
      <c r="DP7" s="1159"/>
      <c r="DQ7" s="1157" t="s">
        <v>572</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6792</v>
      </c>
      <c r="R23" s="1138"/>
      <c r="S23" s="1138"/>
      <c r="T23" s="1138"/>
      <c r="U23" s="1138"/>
      <c r="V23" s="1138">
        <v>6619</v>
      </c>
      <c r="W23" s="1138"/>
      <c r="X23" s="1138"/>
      <c r="Y23" s="1138"/>
      <c r="Z23" s="1138"/>
      <c r="AA23" s="1138">
        <v>173</v>
      </c>
      <c r="AB23" s="1138"/>
      <c r="AC23" s="1138"/>
      <c r="AD23" s="1138"/>
      <c r="AE23" s="1139"/>
      <c r="AF23" s="1140">
        <v>170</v>
      </c>
      <c r="AG23" s="1138"/>
      <c r="AH23" s="1138"/>
      <c r="AI23" s="1138"/>
      <c r="AJ23" s="1141"/>
      <c r="AK23" s="1142"/>
      <c r="AL23" s="1143"/>
      <c r="AM23" s="1143"/>
      <c r="AN23" s="1143"/>
      <c r="AO23" s="1143"/>
      <c r="AP23" s="1138">
        <v>5250</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164</v>
      </c>
      <c r="R28" s="1123"/>
      <c r="S28" s="1123"/>
      <c r="T28" s="1123"/>
      <c r="U28" s="1123"/>
      <c r="V28" s="1123">
        <v>156</v>
      </c>
      <c r="W28" s="1123"/>
      <c r="X28" s="1123"/>
      <c r="Y28" s="1123"/>
      <c r="Z28" s="1123"/>
      <c r="AA28" s="1123">
        <v>8</v>
      </c>
      <c r="AB28" s="1123"/>
      <c r="AC28" s="1123"/>
      <c r="AD28" s="1123"/>
      <c r="AE28" s="1124"/>
      <c r="AF28" s="1125">
        <v>8</v>
      </c>
      <c r="AG28" s="1123"/>
      <c r="AH28" s="1123"/>
      <c r="AI28" s="1123"/>
      <c r="AJ28" s="1126"/>
      <c r="AK28" s="1127">
        <v>10</v>
      </c>
      <c r="AL28" s="1115"/>
      <c r="AM28" s="1115"/>
      <c r="AN28" s="1115"/>
      <c r="AO28" s="1115"/>
      <c r="AP28" s="1115" t="s">
        <v>572</v>
      </c>
      <c r="AQ28" s="1115"/>
      <c r="AR28" s="1115"/>
      <c r="AS28" s="1115"/>
      <c r="AT28" s="1115"/>
      <c r="AU28" s="1115" t="s">
        <v>572</v>
      </c>
      <c r="AV28" s="1115"/>
      <c r="AW28" s="1115"/>
      <c r="AX28" s="1115"/>
      <c r="AY28" s="1115"/>
      <c r="AZ28" s="1116" t="s">
        <v>572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189</v>
      </c>
      <c r="R29" s="1113"/>
      <c r="S29" s="1113"/>
      <c r="T29" s="1113"/>
      <c r="U29" s="1113"/>
      <c r="V29" s="1113">
        <v>177</v>
      </c>
      <c r="W29" s="1113"/>
      <c r="X29" s="1113"/>
      <c r="Y29" s="1113"/>
      <c r="Z29" s="1113"/>
      <c r="AA29" s="1113">
        <v>12</v>
      </c>
      <c r="AB29" s="1113"/>
      <c r="AC29" s="1113"/>
      <c r="AD29" s="1113"/>
      <c r="AE29" s="1114"/>
      <c r="AF29" s="1088">
        <v>90</v>
      </c>
      <c r="AG29" s="1089"/>
      <c r="AH29" s="1089"/>
      <c r="AI29" s="1089"/>
      <c r="AJ29" s="1090"/>
      <c r="AK29" s="1049">
        <v>98</v>
      </c>
      <c r="AL29" s="1040"/>
      <c r="AM29" s="1040"/>
      <c r="AN29" s="1040"/>
      <c r="AO29" s="1040"/>
      <c r="AP29" s="1040">
        <v>812</v>
      </c>
      <c r="AQ29" s="1040"/>
      <c r="AR29" s="1040"/>
      <c r="AS29" s="1040"/>
      <c r="AT29" s="1040"/>
      <c r="AU29" s="1040">
        <v>474</v>
      </c>
      <c r="AV29" s="1040"/>
      <c r="AW29" s="1040"/>
      <c r="AX29" s="1040"/>
      <c r="AY29" s="1040"/>
      <c r="AZ29" s="1111" t="s">
        <v>572</v>
      </c>
      <c r="BA29" s="1111"/>
      <c r="BB29" s="1111"/>
      <c r="BC29" s="1111"/>
      <c r="BD29" s="1111"/>
      <c r="BE29" s="1101" t="s">
        <v>396</v>
      </c>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279</v>
      </c>
      <c r="R30" s="1113"/>
      <c r="S30" s="1113"/>
      <c r="T30" s="1113"/>
      <c r="U30" s="1113"/>
      <c r="V30" s="1113">
        <v>272</v>
      </c>
      <c r="W30" s="1113"/>
      <c r="X30" s="1113"/>
      <c r="Y30" s="1113"/>
      <c r="Z30" s="1113"/>
      <c r="AA30" s="1113">
        <v>7</v>
      </c>
      <c r="AB30" s="1113"/>
      <c r="AC30" s="1113"/>
      <c r="AD30" s="1113"/>
      <c r="AE30" s="1114"/>
      <c r="AF30" s="1088">
        <v>7</v>
      </c>
      <c r="AG30" s="1089"/>
      <c r="AH30" s="1089"/>
      <c r="AI30" s="1089"/>
      <c r="AJ30" s="1090"/>
      <c r="AK30" s="1049">
        <v>119</v>
      </c>
      <c r="AL30" s="1040"/>
      <c r="AM30" s="1040"/>
      <c r="AN30" s="1040"/>
      <c r="AO30" s="1040"/>
      <c r="AP30" s="1040">
        <v>983</v>
      </c>
      <c r="AQ30" s="1040"/>
      <c r="AR30" s="1040"/>
      <c r="AS30" s="1040"/>
      <c r="AT30" s="1040"/>
      <c r="AU30" s="1040">
        <v>742</v>
      </c>
      <c r="AV30" s="1040"/>
      <c r="AW30" s="1040"/>
      <c r="AX30" s="1040"/>
      <c r="AY30" s="1040"/>
      <c r="AZ30" s="1111" t="s">
        <v>572</v>
      </c>
      <c r="BA30" s="1111"/>
      <c r="BB30" s="1111"/>
      <c r="BC30" s="1111"/>
      <c r="BD30" s="1111"/>
      <c r="BE30" s="1101" t="s">
        <v>398</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105</v>
      </c>
      <c r="AG63" s="1028"/>
      <c r="AH63" s="1028"/>
      <c r="AI63" s="1028"/>
      <c r="AJ63" s="1099"/>
      <c r="AK63" s="1100"/>
      <c r="AL63" s="1032"/>
      <c r="AM63" s="1032"/>
      <c r="AN63" s="1032"/>
      <c r="AO63" s="1032"/>
      <c r="AP63" s="1028">
        <v>1795</v>
      </c>
      <c r="AQ63" s="1028"/>
      <c r="AR63" s="1028"/>
      <c r="AS63" s="1028"/>
      <c r="AT63" s="1028"/>
      <c r="AU63" s="1028">
        <v>1216</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387</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563</v>
      </c>
      <c r="C68" s="1055"/>
      <c r="D68" s="1055"/>
      <c r="E68" s="1055"/>
      <c r="F68" s="1055"/>
      <c r="G68" s="1055"/>
      <c r="H68" s="1055"/>
      <c r="I68" s="1055"/>
      <c r="J68" s="1055"/>
      <c r="K68" s="1055"/>
      <c r="L68" s="1055"/>
      <c r="M68" s="1055"/>
      <c r="N68" s="1055"/>
      <c r="O68" s="1055"/>
      <c r="P68" s="1056"/>
      <c r="Q68" s="1057">
        <v>280</v>
      </c>
      <c r="R68" s="1051"/>
      <c r="S68" s="1051"/>
      <c r="T68" s="1051"/>
      <c r="U68" s="1051"/>
      <c r="V68" s="1051">
        <v>271</v>
      </c>
      <c r="W68" s="1051"/>
      <c r="X68" s="1051"/>
      <c r="Y68" s="1051"/>
      <c r="Z68" s="1051"/>
      <c r="AA68" s="1051">
        <v>10</v>
      </c>
      <c r="AB68" s="1051"/>
      <c r="AC68" s="1051"/>
      <c r="AD68" s="1051"/>
      <c r="AE68" s="1051"/>
      <c r="AF68" s="1051">
        <v>10</v>
      </c>
      <c r="AG68" s="1051"/>
      <c r="AH68" s="1051"/>
      <c r="AI68" s="1051"/>
      <c r="AJ68" s="1051"/>
      <c r="AK68" s="1051" t="s">
        <v>575</v>
      </c>
      <c r="AL68" s="1051"/>
      <c r="AM68" s="1051"/>
      <c r="AN68" s="1051"/>
      <c r="AO68" s="1051"/>
      <c r="AP68" s="1051">
        <v>208</v>
      </c>
      <c r="AQ68" s="1051"/>
      <c r="AR68" s="1051"/>
      <c r="AS68" s="1051"/>
      <c r="AT68" s="1051"/>
      <c r="AU68" s="1051">
        <v>116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564</v>
      </c>
      <c r="C69" s="1044"/>
      <c r="D69" s="1044"/>
      <c r="E69" s="1044"/>
      <c r="F69" s="1044"/>
      <c r="G69" s="1044"/>
      <c r="H69" s="1044"/>
      <c r="I69" s="1044"/>
      <c r="J69" s="1044"/>
      <c r="K69" s="1044"/>
      <c r="L69" s="1044"/>
      <c r="M69" s="1044"/>
      <c r="N69" s="1044"/>
      <c r="O69" s="1044"/>
      <c r="P69" s="1045"/>
      <c r="Q69" s="1046">
        <v>21</v>
      </c>
      <c r="R69" s="1040"/>
      <c r="S69" s="1040"/>
      <c r="T69" s="1040"/>
      <c r="U69" s="1040"/>
      <c r="V69" s="1040">
        <v>19</v>
      </c>
      <c r="W69" s="1040"/>
      <c r="X69" s="1040"/>
      <c r="Y69" s="1040"/>
      <c r="Z69" s="1040"/>
      <c r="AA69" s="1040">
        <v>2</v>
      </c>
      <c r="AB69" s="1040"/>
      <c r="AC69" s="1040"/>
      <c r="AD69" s="1040"/>
      <c r="AE69" s="1040"/>
      <c r="AF69" s="1040">
        <v>2</v>
      </c>
      <c r="AG69" s="1040"/>
      <c r="AH69" s="1040"/>
      <c r="AI69" s="1040"/>
      <c r="AJ69" s="1040"/>
      <c r="AK69" s="1040" t="s">
        <v>575</v>
      </c>
      <c r="AL69" s="1040"/>
      <c r="AM69" s="1040"/>
      <c r="AN69" s="1040"/>
      <c r="AO69" s="1040"/>
      <c r="AP69" s="1040" t="s">
        <v>575</v>
      </c>
      <c r="AQ69" s="1040"/>
      <c r="AR69" s="1040"/>
      <c r="AS69" s="1040"/>
      <c r="AT69" s="1040"/>
      <c r="AU69" s="1040" t="s">
        <v>575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565</v>
      </c>
      <c r="C70" s="1044"/>
      <c r="D70" s="1044"/>
      <c r="E70" s="1044"/>
      <c r="F70" s="1044"/>
      <c r="G70" s="1044"/>
      <c r="H70" s="1044"/>
      <c r="I70" s="1044"/>
      <c r="J70" s="1044"/>
      <c r="K70" s="1044"/>
      <c r="L70" s="1044"/>
      <c r="M70" s="1044"/>
      <c r="N70" s="1044"/>
      <c r="O70" s="1044"/>
      <c r="P70" s="1045"/>
      <c r="Q70" s="1046">
        <v>1257</v>
      </c>
      <c r="R70" s="1040"/>
      <c r="S70" s="1040"/>
      <c r="T70" s="1040"/>
      <c r="U70" s="1040"/>
      <c r="V70" s="1040">
        <v>1235</v>
      </c>
      <c r="W70" s="1040"/>
      <c r="X70" s="1040"/>
      <c r="Y70" s="1040"/>
      <c r="Z70" s="1040"/>
      <c r="AA70" s="1040">
        <v>22</v>
      </c>
      <c r="AB70" s="1040"/>
      <c r="AC70" s="1040"/>
      <c r="AD70" s="1040"/>
      <c r="AE70" s="1040"/>
      <c r="AF70" s="1040">
        <v>22</v>
      </c>
      <c r="AG70" s="1040"/>
      <c r="AH70" s="1040"/>
      <c r="AI70" s="1040"/>
      <c r="AJ70" s="1040"/>
      <c r="AK70" s="1040" t="s">
        <v>575</v>
      </c>
      <c r="AL70" s="1040"/>
      <c r="AM70" s="1040"/>
      <c r="AN70" s="1040"/>
      <c r="AO70" s="1040"/>
      <c r="AP70" s="1040">
        <v>354</v>
      </c>
      <c r="AQ70" s="1040"/>
      <c r="AR70" s="1040"/>
      <c r="AS70" s="1040"/>
      <c r="AT70" s="1040"/>
      <c r="AU70" s="1040">
        <v>90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566</v>
      </c>
      <c r="C71" s="1044"/>
      <c r="D71" s="1044"/>
      <c r="E71" s="1044"/>
      <c r="F71" s="1044"/>
      <c r="G71" s="1044"/>
      <c r="H71" s="1044"/>
      <c r="I71" s="1044"/>
      <c r="J71" s="1044"/>
      <c r="K71" s="1044"/>
      <c r="L71" s="1044"/>
      <c r="M71" s="1044"/>
      <c r="N71" s="1044"/>
      <c r="O71" s="1044"/>
      <c r="P71" s="1045"/>
      <c r="Q71" s="1046">
        <v>1249</v>
      </c>
      <c r="R71" s="1040"/>
      <c r="S71" s="1040"/>
      <c r="T71" s="1040"/>
      <c r="U71" s="1040"/>
      <c r="V71" s="1040">
        <v>1248</v>
      </c>
      <c r="W71" s="1040"/>
      <c r="X71" s="1040"/>
      <c r="Y71" s="1040"/>
      <c r="Z71" s="1040"/>
      <c r="AA71" s="1040">
        <v>2</v>
      </c>
      <c r="AB71" s="1040"/>
      <c r="AC71" s="1040"/>
      <c r="AD71" s="1040"/>
      <c r="AE71" s="1040"/>
      <c r="AF71" s="1040">
        <v>2</v>
      </c>
      <c r="AG71" s="1040"/>
      <c r="AH71" s="1040"/>
      <c r="AI71" s="1040"/>
      <c r="AJ71" s="1040"/>
      <c r="AK71" s="1040" t="s">
        <v>576</v>
      </c>
      <c r="AL71" s="1040"/>
      <c r="AM71" s="1040"/>
      <c r="AN71" s="1040"/>
      <c r="AO71" s="1040"/>
      <c r="AP71" s="1040" t="s">
        <v>576</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567</v>
      </c>
      <c r="C72" s="1044"/>
      <c r="D72" s="1044"/>
      <c r="E72" s="1044"/>
      <c r="F72" s="1044"/>
      <c r="G72" s="1044"/>
      <c r="H72" s="1044"/>
      <c r="I72" s="1044"/>
      <c r="J72" s="1044"/>
      <c r="K72" s="1044"/>
      <c r="L72" s="1044"/>
      <c r="M72" s="1044"/>
      <c r="N72" s="1044"/>
      <c r="O72" s="1044"/>
      <c r="P72" s="1045"/>
      <c r="Q72" s="1046">
        <v>3208</v>
      </c>
      <c r="R72" s="1040"/>
      <c r="S72" s="1040"/>
      <c r="T72" s="1040"/>
      <c r="U72" s="1040"/>
      <c r="V72" s="1040">
        <v>3115</v>
      </c>
      <c r="W72" s="1040"/>
      <c r="X72" s="1040"/>
      <c r="Y72" s="1040"/>
      <c r="Z72" s="1040"/>
      <c r="AA72" s="1040">
        <v>93</v>
      </c>
      <c r="AB72" s="1040"/>
      <c r="AC72" s="1040"/>
      <c r="AD72" s="1040"/>
      <c r="AE72" s="1040"/>
      <c r="AF72" s="1040">
        <v>93</v>
      </c>
      <c r="AG72" s="1040"/>
      <c r="AH72" s="1040"/>
      <c r="AI72" s="1040"/>
      <c r="AJ72" s="1040"/>
      <c r="AK72" s="1040" t="s">
        <v>576</v>
      </c>
      <c r="AL72" s="1040"/>
      <c r="AM72" s="1040"/>
      <c r="AN72" s="1040"/>
      <c r="AO72" s="1040"/>
      <c r="AP72" s="1040" t="s">
        <v>578</v>
      </c>
      <c r="AQ72" s="1040"/>
      <c r="AR72" s="1040"/>
      <c r="AS72" s="1040"/>
      <c r="AT72" s="1040"/>
      <c r="AU72" s="1040" t="s">
        <v>575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568</v>
      </c>
      <c r="C73" s="1044"/>
      <c r="D73" s="1044"/>
      <c r="E73" s="1044"/>
      <c r="F73" s="1044"/>
      <c r="G73" s="1044"/>
      <c r="H73" s="1044"/>
      <c r="I73" s="1044"/>
      <c r="J73" s="1044"/>
      <c r="K73" s="1044"/>
      <c r="L73" s="1044"/>
      <c r="M73" s="1044"/>
      <c r="N73" s="1044"/>
      <c r="O73" s="1044"/>
      <c r="P73" s="1045"/>
      <c r="Q73" s="1046">
        <v>4176</v>
      </c>
      <c r="R73" s="1040"/>
      <c r="S73" s="1040"/>
      <c r="T73" s="1040"/>
      <c r="U73" s="1040"/>
      <c r="V73" s="1040">
        <v>3983</v>
      </c>
      <c r="W73" s="1040"/>
      <c r="X73" s="1040"/>
      <c r="Y73" s="1040"/>
      <c r="Z73" s="1040"/>
      <c r="AA73" s="1040">
        <v>193</v>
      </c>
      <c r="AB73" s="1040"/>
      <c r="AC73" s="1040"/>
      <c r="AD73" s="1040"/>
      <c r="AE73" s="1040"/>
      <c r="AF73" s="1040">
        <v>193</v>
      </c>
      <c r="AG73" s="1040"/>
      <c r="AH73" s="1040"/>
      <c r="AI73" s="1040"/>
      <c r="AJ73" s="1040"/>
      <c r="AK73" s="1040" t="s">
        <v>576</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569</v>
      </c>
      <c r="C74" s="1044"/>
      <c r="D74" s="1044"/>
      <c r="E74" s="1044"/>
      <c r="F74" s="1044"/>
      <c r="G74" s="1044"/>
      <c r="H74" s="1044"/>
      <c r="I74" s="1044"/>
      <c r="J74" s="1044"/>
      <c r="K74" s="1044"/>
      <c r="L74" s="1044"/>
      <c r="M74" s="1044"/>
      <c r="N74" s="1044"/>
      <c r="O74" s="1044"/>
      <c r="P74" s="1045"/>
      <c r="Q74" s="1046">
        <v>441</v>
      </c>
      <c r="R74" s="1040"/>
      <c r="S74" s="1040"/>
      <c r="T74" s="1040"/>
      <c r="U74" s="1040"/>
      <c r="V74" s="1040">
        <v>370</v>
      </c>
      <c r="W74" s="1040"/>
      <c r="X74" s="1040"/>
      <c r="Y74" s="1040"/>
      <c r="Z74" s="1040"/>
      <c r="AA74" s="1040">
        <v>71</v>
      </c>
      <c r="AB74" s="1040"/>
      <c r="AC74" s="1040"/>
      <c r="AD74" s="1040"/>
      <c r="AE74" s="1040"/>
      <c r="AF74" s="1040">
        <v>71</v>
      </c>
      <c r="AG74" s="1040"/>
      <c r="AH74" s="1040"/>
      <c r="AI74" s="1040"/>
      <c r="AJ74" s="1040"/>
      <c r="AK74" s="1040" t="s">
        <v>575</v>
      </c>
      <c r="AL74" s="1040"/>
      <c r="AM74" s="1040"/>
      <c r="AN74" s="1040"/>
      <c r="AO74" s="1040"/>
      <c r="AP74" s="1040" t="s">
        <v>576</v>
      </c>
      <c r="AQ74" s="1040"/>
      <c r="AR74" s="1040"/>
      <c r="AS74" s="1040"/>
      <c r="AT74" s="1040"/>
      <c r="AU74" s="1040" t="s">
        <v>579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570</v>
      </c>
      <c r="C75" s="1044"/>
      <c r="D75" s="1044"/>
      <c r="E75" s="1044"/>
      <c r="F75" s="1044"/>
      <c r="G75" s="1044"/>
      <c r="H75" s="1044"/>
      <c r="I75" s="1044"/>
      <c r="J75" s="1044"/>
      <c r="K75" s="1044"/>
      <c r="L75" s="1044"/>
      <c r="M75" s="1044"/>
      <c r="N75" s="1044"/>
      <c r="O75" s="1044"/>
      <c r="P75" s="1045"/>
      <c r="Q75" s="1047">
        <v>32</v>
      </c>
      <c r="R75" s="1048"/>
      <c r="S75" s="1048"/>
      <c r="T75" s="1048"/>
      <c r="U75" s="1049"/>
      <c r="V75" s="1050">
        <v>31</v>
      </c>
      <c r="W75" s="1048"/>
      <c r="X75" s="1048"/>
      <c r="Y75" s="1048"/>
      <c r="Z75" s="1049"/>
      <c r="AA75" s="1050">
        <v>1</v>
      </c>
      <c r="AB75" s="1048"/>
      <c r="AC75" s="1048"/>
      <c r="AD75" s="1048"/>
      <c r="AE75" s="1049"/>
      <c r="AF75" s="1050">
        <v>1</v>
      </c>
      <c r="AG75" s="1048"/>
      <c r="AH75" s="1048"/>
      <c r="AI75" s="1048"/>
      <c r="AJ75" s="1049"/>
      <c r="AK75" s="1050" t="s">
        <v>577</v>
      </c>
      <c r="AL75" s="1048"/>
      <c r="AM75" s="1048"/>
      <c r="AN75" s="1048"/>
      <c r="AO75" s="1049"/>
      <c r="AP75" s="1050" t="s">
        <v>576</v>
      </c>
      <c r="AQ75" s="1048"/>
      <c r="AR75" s="1048"/>
      <c r="AS75" s="1048"/>
      <c r="AT75" s="1049"/>
      <c r="AU75" s="1050" t="s">
        <v>579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571</v>
      </c>
      <c r="C76" s="1044"/>
      <c r="D76" s="1044"/>
      <c r="E76" s="1044"/>
      <c r="F76" s="1044"/>
      <c r="G76" s="1044"/>
      <c r="H76" s="1044"/>
      <c r="I76" s="1044"/>
      <c r="J76" s="1044"/>
      <c r="K76" s="1044"/>
      <c r="L76" s="1044"/>
      <c r="M76" s="1044"/>
      <c r="N76" s="1044"/>
      <c r="O76" s="1044"/>
      <c r="P76" s="1045"/>
      <c r="Q76" s="1047">
        <v>17</v>
      </c>
      <c r="R76" s="1048"/>
      <c r="S76" s="1048"/>
      <c r="T76" s="1048"/>
      <c r="U76" s="1049"/>
      <c r="V76" s="1050">
        <v>15</v>
      </c>
      <c r="W76" s="1048"/>
      <c r="X76" s="1048"/>
      <c r="Y76" s="1048"/>
      <c r="Z76" s="1049"/>
      <c r="AA76" s="1050">
        <v>1</v>
      </c>
      <c r="AB76" s="1048"/>
      <c r="AC76" s="1048"/>
      <c r="AD76" s="1048"/>
      <c r="AE76" s="1049"/>
      <c r="AF76" s="1050">
        <v>1</v>
      </c>
      <c r="AG76" s="1048"/>
      <c r="AH76" s="1048"/>
      <c r="AI76" s="1048"/>
      <c r="AJ76" s="1049"/>
      <c r="AK76" s="1050" t="s">
        <v>576</v>
      </c>
      <c r="AL76" s="1048"/>
      <c r="AM76" s="1048"/>
      <c r="AN76" s="1048"/>
      <c r="AO76" s="1049"/>
      <c r="AP76" s="1050" t="s">
        <v>576</v>
      </c>
      <c r="AQ76" s="1048"/>
      <c r="AR76" s="1048"/>
      <c r="AS76" s="1048"/>
      <c r="AT76" s="1049"/>
      <c r="AU76" s="1050" t="s">
        <v>579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394</v>
      </c>
      <c r="AG88" s="1028"/>
      <c r="AH88" s="1028"/>
      <c r="AI88" s="1028"/>
      <c r="AJ88" s="1028"/>
      <c r="AK88" s="1032"/>
      <c r="AL88" s="1032"/>
      <c r="AM88" s="1032"/>
      <c r="AN88" s="1032"/>
      <c r="AO88" s="1032"/>
      <c r="AP88" s="1028">
        <v>562</v>
      </c>
      <c r="AQ88" s="1028"/>
      <c r="AR88" s="1028"/>
      <c r="AS88" s="1028"/>
      <c r="AT88" s="1028"/>
      <c r="AU88" s="1028">
        <v>206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572</v>
      </c>
      <c r="CX102" s="1020"/>
      <c r="CY102" s="1020"/>
      <c r="CZ102" s="1020"/>
      <c r="DA102" s="1021"/>
      <c r="DB102" s="1019" t="s">
        <v>572</v>
      </c>
      <c r="DC102" s="1020"/>
      <c r="DD102" s="1020"/>
      <c r="DE102" s="1020"/>
      <c r="DF102" s="1021"/>
      <c r="DG102" s="1019" t="s">
        <v>572</v>
      </c>
      <c r="DH102" s="1020"/>
      <c r="DI102" s="1020"/>
      <c r="DJ102" s="1020"/>
      <c r="DK102" s="1021"/>
      <c r="DL102" s="1019" t="s">
        <v>572</v>
      </c>
      <c r="DM102" s="1020"/>
      <c r="DN102" s="1020"/>
      <c r="DO102" s="1020"/>
      <c r="DP102" s="1021"/>
      <c r="DQ102" s="1019" t="s">
        <v>572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301</v>
      </c>
      <c r="AG109" s="963"/>
      <c r="AH109" s="963"/>
      <c r="AI109" s="963"/>
      <c r="AJ109" s="964"/>
      <c r="AK109" s="965" t="s">
        <v>300</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301</v>
      </c>
      <c r="BW109" s="963"/>
      <c r="BX109" s="963"/>
      <c r="BY109" s="963"/>
      <c r="BZ109" s="964"/>
      <c r="CA109" s="965" t="s">
        <v>300</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301</v>
      </c>
      <c r="DM109" s="963"/>
      <c r="DN109" s="963"/>
      <c r="DO109" s="963"/>
      <c r="DP109" s="964"/>
      <c r="DQ109" s="965" t="s">
        <v>300</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614011</v>
      </c>
      <c r="AB110" s="956"/>
      <c r="AC110" s="956"/>
      <c r="AD110" s="956"/>
      <c r="AE110" s="957"/>
      <c r="AF110" s="958">
        <v>593443</v>
      </c>
      <c r="AG110" s="956"/>
      <c r="AH110" s="956"/>
      <c r="AI110" s="956"/>
      <c r="AJ110" s="957"/>
      <c r="AK110" s="958">
        <v>591182</v>
      </c>
      <c r="AL110" s="956"/>
      <c r="AM110" s="956"/>
      <c r="AN110" s="956"/>
      <c r="AO110" s="957"/>
      <c r="AP110" s="959">
        <v>20.8</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4815562</v>
      </c>
      <c r="BR110" s="903"/>
      <c r="BS110" s="903"/>
      <c r="BT110" s="903"/>
      <c r="BU110" s="903"/>
      <c r="BV110" s="903">
        <v>4793019</v>
      </c>
      <c r="BW110" s="903"/>
      <c r="BX110" s="903"/>
      <c r="BY110" s="903"/>
      <c r="BZ110" s="903"/>
      <c r="CA110" s="903">
        <v>5250265</v>
      </c>
      <c r="CB110" s="903"/>
      <c r="CC110" s="903"/>
      <c r="CD110" s="903"/>
      <c r="CE110" s="903"/>
      <c r="CF110" s="927">
        <v>184.3</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426</v>
      </c>
      <c r="DM110" s="903"/>
      <c r="DN110" s="903"/>
      <c r="DO110" s="903"/>
      <c r="DP110" s="903"/>
      <c r="DQ110" s="903" t="s">
        <v>426</v>
      </c>
      <c r="DR110" s="903"/>
      <c r="DS110" s="903"/>
      <c r="DT110" s="903"/>
      <c r="DU110" s="903"/>
      <c r="DV110" s="904" t="s">
        <v>120</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426</v>
      </c>
      <c r="AG111" s="984"/>
      <c r="AH111" s="984"/>
      <c r="AI111" s="984"/>
      <c r="AJ111" s="985"/>
      <c r="AK111" s="986" t="s">
        <v>426</v>
      </c>
      <c r="AL111" s="984"/>
      <c r="AM111" s="984"/>
      <c r="AN111" s="984"/>
      <c r="AO111" s="985"/>
      <c r="AP111" s="987" t="s">
        <v>120</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409289</v>
      </c>
      <c r="BR111" s="875"/>
      <c r="BS111" s="875"/>
      <c r="BT111" s="875"/>
      <c r="BU111" s="875"/>
      <c r="BV111" s="875">
        <v>423566</v>
      </c>
      <c r="BW111" s="875"/>
      <c r="BX111" s="875"/>
      <c r="BY111" s="875"/>
      <c r="BZ111" s="875"/>
      <c r="CA111" s="875">
        <v>378912</v>
      </c>
      <c r="CB111" s="875"/>
      <c r="CC111" s="875"/>
      <c r="CD111" s="875"/>
      <c r="CE111" s="875"/>
      <c r="CF111" s="936">
        <v>13.3</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426</v>
      </c>
      <c r="AL112" s="838"/>
      <c r="AM112" s="838"/>
      <c r="AN112" s="838"/>
      <c r="AO112" s="839"/>
      <c r="AP112" s="885" t="s">
        <v>426</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1422675</v>
      </c>
      <c r="BR112" s="875"/>
      <c r="BS112" s="875"/>
      <c r="BT112" s="875"/>
      <c r="BU112" s="875"/>
      <c r="BV112" s="875">
        <v>1270259</v>
      </c>
      <c r="BW112" s="875"/>
      <c r="BX112" s="875"/>
      <c r="BY112" s="875"/>
      <c r="BZ112" s="875"/>
      <c r="CA112" s="875">
        <v>1216033</v>
      </c>
      <c r="CB112" s="875"/>
      <c r="CC112" s="875"/>
      <c r="CD112" s="875"/>
      <c r="CE112" s="875"/>
      <c r="CF112" s="936">
        <v>42.7</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434</v>
      </c>
      <c r="DM112" s="875"/>
      <c r="DN112" s="875"/>
      <c r="DO112" s="875"/>
      <c r="DP112" s="875"/>
      <c r="DQ112" s="875" t="s">
        <v>426</v>
      </c>
      <c r="DR112" s="875"/>
      <c r="DS112" s="875"/>
      <c r="DT112" s="875"/>
      <c r="DU112" s="875"/>
      <c r="DV112" s="852" t="s">
        <v>426</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125471</v>
      </c>
      <c r="AB113" s="984"/>
      <c r="AC113" s="984"/>
      <c r="AD113" s="984"/>
      <c r="AE113" s="985"/>
      <c r="AF113" s="986">
        <v>117898</v>
      </c>
      <c r="AG113" s="984"/>
      <c r="AH113" s="984"/>
      <c r="AI113" s="984"/>
      <c r="AJ113" s="985"/>
      <c r="AK113" s="986">
        <v>131126</v>
      </c>
      <c r="AL113" s="984"/>
      <c r="AM113" s="984"/>
      <c r="AN113" s="984"/>
      <c r="AO113" s="985"/>
      <c r="AP113" s="987">
        <v>4.5999999999999996</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262832</v>
      </c>
      <c r="BR113" s="875"/>
      <c r="BS113" s="875"/>
      <c r="BT113" s="875"/>
      <c r="BU113" s="875"/>
      <c r="BV113" s="875">
        <v>234444</v>
      </c>
      <c r="BW113" s="875"/>
      <c r="BX113" s="875"/>
      <c r="BY113" s="875"/>
      <c r="BZ113" s="875"/>
      <c r="CA113" s="875">
        <v>206034</v>
      </c>
      <c r="CB113" s="875"/>
      <c r="CC113" s="875"/>
      <c r="CD113" s="875"/>
      <c r="CE113" s="875"/>
      <c r="CF113" s="936">
        <v>7.2</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426</v>
      </c>
      <c r="DR113" s="838"/>
      <c r="DS113" s="838"/>
      <c r="DT113" s="838"/>
      <c r="DU113" s="839"/>
      <c r="DV113" s="885" t="s">
        <v>426</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27659</v>
      </c>
      <c r="AB114" s="838"/>
      <c r="AC114" s="838"/>
      <c r="AD114" s="838"/>
      <c r="AE114" s="839"/>
      <c r="AF114" s="840">
        <v>26728</v>
      </c>
      <c r="AG114" s="838"/>
      <c r="AH114" s="838"/>
      <c r="AI114" s="838"/>
      <c r="AJ114" s="839"/>
      <c r="AK114" s="840">
        <v>26563</v>
      </c>
      <c r="AL114" s="838"/>
      <c r="AM114" s="838"/>
      <c r="AN114" s="838"/>
      <c r="AO114" s="839"/>
      <c r="AP114" s="885">
        <v>0.9</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476382</v>
      </c>
      <c r="BR114" s="875"/>
      <c r="BS114" s="875"/>
      <c r="BT114" s="875"/>
      <c r="BU114" s="875"/>
      <c r="BV114" s="875">
        <v>453513</v>
      </c>
      <c r="BW114" s="875"/>
      <c r="BX114" s="875"/>
      <c r="BY114" s="875"/>
      <c r="BZ114" s="875"/>
      <c r="CA114" s="875">
        <v>423668</v>
      </c>
      <c r="CB114" s="875"/>
      <c r="CC114" s="875"/>
      <c r="CD114" s="875"/>
      <c r="CE114" s="875"/>
      <c r="CF114" s="936">
        <v>14.9</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426</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23457</v>
      </c>
      <c r="AB115" s="984"/>
      <c r="AC115" s="984"/>
      <c r="AD115" s="984"/>
      <c r="AE115" s="985"/>
      <c r="AF115" s="986">
        <v>24701</v>
      </c>
      <c r="AG115" s="984"/>
      <c r="AH115" s="984"/>
      <c r="AI115" s="984"/>
      <c r="AJ115" s="985"/>
      <c r="AK115" s="986">
        <v>38025</v>
      </c>
      <c r="AL115" s="984"/>
      <c r="AM115" s="984"/>
      <c r="AN115" s="984"/>
      <c r="AO115" s="985"/>
      <c r="AP115" s="987">
        <v>1.3</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8748</v>
      </c>
      <c r="BR115" s="875"/>
      <c r="BS115" s="875"/>
      <c r="BT115" s="875"/>
      <c r="BU115" s="875"/>
      <c r="BV115" s="875" t="s">
        <v>426</v>
      </c>
      <c r="BW115" s="875"/>
      <c r="BX115" s="875"/>
      <c r="BY115" s="875"/>
      <c r="BZ115" s="875"/>
      <c r="CA115" s="875" t="s">
        <v>120</v>
      </c>
      <c r="CB115" s="875"/>
      <c r="CC115" s="875"/>
      <c r="CD115" s="875"/>
      <c r="CE115" s="875"/>
      <c r="CF115" s="936" t="s">
        <v>120</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426</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71</v>
      </c>
      <c r="AB116" s="838"/>
      <c r="AC116" s="838"/>
      <c r="AD116" s="838"/>
      <c r="AE116" s="839"/>
      <c r="AF116" s="840">
        <v>26</v>
      </c>
      <c r="AG116" s="838"/>
      <c r="AH116" s="838"/>
      <c r="AI116" s="838"/>
      <c r="AJ116" s="839"/>
      <c r="AK116" s="840">
        <v>66</v>
      </c>
      <c r="AL116" s="838"/>
      <c r="AM116" s="838"/>
      <c r="AN116" s="838"/>
      <c r="AO116" s="839"/>
      <c r="AP116" s="885">
        <v>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426</v>
      </c>
      <c r="BW116" s="875"/>
      <c r="BX116" s="875"/>
      <c r="BY116" s="875"/>
      <c r="BZ116" s="875"/>
      <c r="CA116" s="875" t="s">
        <v>120</v>
      </c>
      <c r="CB116" s="875"/>
      <c r="CC116" s="875"/>
      <c r="CD116" s="875"/>
      <c r="CE116" s="875"/>
      <c r="CF116" s="936" t="s">
        <v>120</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273087</v>
      </c>
      <c r="DH116" s="838"/>
      <c r="DI116" s="838"/>
      <c r="DJ116" s="838"/>
      <c r="DK116" s="839"/>
      <c r="DL116" s="840">
        <v>253519</v>
      </c>
      <c r="DM116" s="838"/>
      <c r="DN116" s="838"/>
      <c r="DO116" s="838"/>
      <c r="DP116" s="839"/>
      <c r="DQ116" s="840">
        <v>234184</v>
      </c>
      <c r="DR116" s="838"/>
      <c r="DS116" s="838"/>
      <c r="DT116" s="838"/>
      <c r="DU116" s="839"/>
      <c r="DV116" s="885">
        <v>8.1999999999999993</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790669</v>
      </c>
      <c r="AB117" s="970"/>
      <c r="AC117" s="970"/>
      <c r="AD117" s="970"/>
      <c r="AE117" s="971"/>
      <c r="AF117" s="972">
        <v>762796</v>
      </c>
      <c r="AG117" s="970"/>
      <c r="AH117" s="970"/>
      <c r="AI117" s="970"/>
      <c r="AJ117" s="971"/>
      <c r="AK117" s="972">
        <v>786962</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426</v>
      </c>
      <c r="BW117" s="875"/>
      <c r="BX117" s="875"/>
      <c r="BY117" s="875"/>
      <c r="BZ117" s="875"/>
      <c r="CA117" s="875" t="s">
        <v>120</v>
      </c>
      <c r="CB117" s="875"/>
      <c r="CC117" s="875"/>
      <c r="CD117" s="875"/>
      <c r="CE117" s="875"/>
      <c r="CF117" s="936" t="s">
        <v>120</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426</v>
      </c>
      <c r="DH117" s="838"/>
      <c r="DI117" s="838"/>
      <c r="DJ117" s="838"/>
      <c r="DK117" s="839"/>
      <c r="DL117" s="840" t="s">
        <v>120</v>
      </c>
      <c r="DM117" s="838"/>
      <c r="DN117" s="838"/>
      <c r="DO117" s="838"/>
      <c r="DP117" s="839"/>
      <c r="DQ117" s="840" t="s">
        <v>426</v>
      </c>
      <c r="DR117" s="838"/>
      <c r="DS117" s="838"/>
      <c r="DT117" s="838"/>
      <c r="DU117" s="839"/>
      <c r="DV117" s="885" t="s">
        <v>120</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301</v>
      </c>
      <c r="AG118" s="963"/>
      <c r="AH118" s="963"/>
      <c r="AI118" s="963"/>
      <c r="AJ118" s="964"/>
      <c r="AK118" s="965" t="s">
        <v>300</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426</v>
      </c>
      <c r="BW118" s="906"/>
      <c r="BX118" s="906"/>
      <c r="BY118" s="906"/>
      <c r="BZ118" s="906"/>
      <c r="CA118" s="906" t="s">
        <v>426</v>
      </c>
      <c r="CB118" s="906"/>
      <c r="CC118" s="906"/>
      <c r="CD118" s="906"/>
      <c r="CE118" s="906"/>
      <c r="CF118" s="936" t="s">
        <v>120</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426</v>
      </c>
      <c r="AB119" s="956"/>
      <c r="AC119" s="956"/>
      <c r="AD119" s="956"/>
      <c r="AE119" s="957"/>
      <c r="AF119" s="958" t="s">
        <v>120</v>
      </c>
      <c r="AG119" s="956"/>
      <c r="AH119" s="956"/>
      <c r="AI119" s="956"/>
      <c r="AJ119" s="957"/>
      <c r="AK119" s="958" t="s">
        <v>426</v>
      </c>
      <c r="AL119" s="956"/>
      <c r="AM119" s="956"/>
      <c r="AN119" s="956"/>
      <c r="AO119" s="957"/>
      <c r="AP119" s="959" t="s">
        <v>426</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452</v>
      </c>
      <c r="BP119" s="939"/>
      <c r="BQ119" s="943">
        <v>7395488</v>
      </c>
      <c r="BR119" s="906"/>
      <c r="BS119" s="906"/>
      <c r="BT119" s="906"/>
      <c r="BU119" s="906"/>
      <c r="BV119" s="906">
        <v>7174801</v>
      </c>
      <c r="BW119" s="906"/>
      <c r="BX119" s="906"/>
      <c r="BY119" s="906"/>
      <c r="BZ119" s="906"/>
      <c r="CA119" s="906">
        <v>7474912</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136202</v>
      </c>
      <c r="DH119" s="821"/>
      <c r="DI119" s="821"/>
      <c r="DJ119" s="821"/>
      <c r="DK119" s="822"/>
      <c r="DL119" s="823">
        <v>170047</v>
      </c>
      <c r="DM119" s="821"/>
      <c r="DN119" s="821"/>
      <c r="DO119" s="821"/>
      <c r="DP119" s="822"/>
      <c r="DQ119" s="823">
        <v>144728</v>
      </c>
      <c r="DR119" s="821"/>
      <c r="DS119" s="821"/>
      <c r="DT119" s="821"/>
      <c r="DU119" s="822"/>
      <c r="DV119" s="909">
        <v>5.0999999999999996</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426</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1638926</v>
      </c>
      <c r="BR120" s="903"/>
      <c r="BS120" s="903"/>
      <c r="BT120" s="903"/>
      <c r="BU120" s="903"/>
      <c r="BV120" s="903">
        <v>1528863</v>
      </c>
      <c r="BW120" s="903"/>
      <c r="BX120" s="903"/>
      <c r="BY120" s="903"/>
      <c r="BZ120" s="903"/>
      <c r="CA120" s="903">
        <v>1451385</v>
      </c>
      <c r="CB120" s="903"/>
      <c r="CC120" s="903"/>
      <c r="CD120" s="903"/>
      <c r="CE120" s="903"/>
      <c r="CF120" s="927">
        <v>51</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928372</v>
      </c>
      <c r="DH120" s="903"/>
      <c r="DI120" s="903"/>
      <c r="DJ120" s="903"/>
      <c r="DK120" s="903"/>
      <c r="DL120" s="903">
        <v>845377</v>
      </c>
      <c r="DM120" s="903"/>
      <c r="DN120" s="903"/>
      <c r="DO120" s="903"/>
      <c r="DP120" s="903"/>
      <c r="DQ120" s="903">
        <v>742077</v>
      </c>
      <c r="DR120" s="903"/>
      <c r="DS120" s="903"/>
      <c r="DT120" s="903"/>
      <c r="DU120" s="903"/>
      <c r="DV120" s="904">
        <v>26.1</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426</v>
      </c>
      <c r="AL121" s="838"/>
      <c r="AM121" s="838"/>
      <c r="AN121" s="838"/>
      <c r="AO121" s="839"/>
      <c r="AP121" s="885" t="s">
        <v>120</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932840</v>
      </c>
      <c r="BR121" s="875"/>
      <c r="BS121" s="875"/>
      <c r="BT121" s="875"/>
      <c r="BU121" s="875"/>
      <c r="BV121" s="875">
        <v>991987</v>
      </c>
      <c r="BW121" s="875"/>
      <c r="BX121" s="875"/>
      <c r="BY121" s="875"/>
      <c r="BZ121" s="875"/>
      <c r="CA121" s="875">
        <v>1088124</v>
      </c>
      <c r="CB121" s="875"/>
      <c r="CC121" s="875"/>
      <c r="CD121" s="875"/>
      <c r="CE121" s="875"/>
      <c r="CF121" s="936">
        <v>38.200000000000003</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494303</v>
      </c>
      <c r="DH121" s="875"/>
      <c r="DI121" s="875"/>
      <c r="DJ121" s="875"/>
      <c r="DK121" s="875"/>
      <c r="DL121" s="875">
        <v>424882</v>
      </c>
      <c r="DM121" s="875"/>
      <c r="DN121" s="875"/>
      <c r="DO121" s="875"/>
      <c r="DP121" s="875"/>
      <c r="DQ121" s="875">
        <v>473956</v>
      </c>
      <c r="DR121" s="875"/>
      <c r="DS121" s="875"/>
      <c r="DT121" s="875"/>
      <c r="DU121" s="875"/>
      <c r="DV121" s="852">
        <v>16.600000000000001</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426</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4224144</v>
      </c>
      <c r="BR122" s="906"/>
      <c r="BS122" s="906"/>
      <c r="BT122" s="906"/>
      <c r="BU122" s="906"/>
      <c r="BV122" s="906">
        <v>4267551</v>
      </c>
      <c r="BW122" s="906"/>
      <c r="BX122" s="906"/>
      <c r="BY122" s="906"/>
      <c r="BZ122" s="906"/>
      <c r="CA122" s="906">
        <v>4690662</v>
      </c>
      <c r="CB122" s="906"/>
      <c r="CC122" s="906"/>
      <c r="CD122" s="906"/>
      <c r="CE122" s="906"/>
      <c r="CF122" s="907">
        <v>164.7</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120</v>
      </c>
      <c r="DH122" s="875"/>
      <c r="DI122" s="875"/>
      <c r="DJ122" s="875"/>
      <c r="DK122" s="875"/>
      <c r="DL122" s="875" t="s">
        <v>426</v>
      </c>
      <c r="DM122" s="875"/>
      <c r="DN122" s="875"/>
      <c r="DO122" s="875"/>
      <c r="DP122" s="875"/>
      <c r="DQ122" s="875" t="s">
        <v>426</v>
      </c>
      <c r="DR122" s="875"/>
      <c r="DS122" s="875"/>
      <c r="DT122" s="875"/>
      <c r="DU122" s="875"/>
      <c r="DV122" s="852" t="s">
        <v>426</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19801</v>
      </c>
      <c r="AB123" s="838"/>
      <c r="AC123" s="838"/>
      <c r="AD123" s="838"/>
      <c r="AE123" s="839"/>
      <c r="AF123" s="840">
        <v>19568</v>
      </c>
      <c r="AG123" s="838"/>
      <c r="AH123" s="838"/>
      <c r="AI123" s="838"/>
      <c r="AJ123" s="839"/>
      <c r="AK123" s="840">
        <v>19335</v>
      </c>
      <c r="AL123" s="838"/>
      <c r="AM123" s="838"/>
      <c r="AN123" s="838"/>
      <c r="AO123" s="839"/>
      <c r="AP123" s="885">
        <v>0.7</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463</v>
      </c>
      <c r="BP123" s="939"/>
      <c r="BQ123" s="893">
        <v>6795910</v>
      </c>
      <c r="BR123" s="894"/>
      <c r="BS123" s="894"/>
      <c r="BT123" s="894"/>
      <c r="BU123" s="894"/>
      <c r="BV123" s="894">
        <v>6788401</v>
      </c>
      <c r="BW123" s="894"/>
      <c r="BX123" s="894"/>
      <c r="BY123" s="894"/>
      <c r="BZ123" s="894"/>
      <c r="CA123" s="894">
        <v>7230171</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21.4</v>
      </c>
      <c r="BR124" s="892"/>
      <c r="BS124" s="892"/>
      <c r="BT124" s="892"/>
      <c r="BU124" s="892"/>
      <c r="BV124" s="892">
        <v>13.7</v>
      </c>
      <c r="BW124" s="892"/>
      <c r="BX124" s="892"/>
      <c r="BY124" s="892"/>
      <c r="BZ124" s="892"/>
      <c r="CA124" s="892">
        <v>8.5</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426</v>
      </c>
      <c r="AB125" s="838"/>
      <c r="AC125" s="838"/>
      <c r="AD125" s="838"/>
      <c r="AE125" s="839"/>
      <c r="AF125" s="840" t="s">
        <v>426</v>
      </c>
      <c r="AG125" s="838"/>
      <c r="AH125" s="838"/>
      <c r="AI125" s="838"/>
      <c r="AJ125" s="839"/>
      <c r="AK125" s="840" t="s">
        <v>426</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v>
      </c>
      <c r="AB126" s="838"/>
      <c r="AC126" s="838"/>
      <c r="AD126" s="838"/>
      <c r="AE126" s="839"/>
      <c r="AF126" s="840">
        <v>1309</v>
      </c>
      <c r="AG126" s="838"/>
      <c r="AH126" s="838"/>
      <c r="AI126" s="838"/>
      <c r="AJ126" s="839"/>
      <c r="AK126" s="840">
        <v>14530</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v>8748</v>
      </c>
      <c r="DH126" s="875"/>
      <c r="DI126" s="875"/>
      <c r="DJ126" s="875"/>
      <c r="DK126" s="875"/>
      <c r="DL126" s="875" t="s">
        <v>426</v>
      </c>
      <c r="DM126" s="875"/>
      <c r="DN126" s="875"/>
      <c r="DO126" s="875"/>
      <c r="DP126" s="875"/>
      <c r="DQ126" s="875" t="s">
        <v>426</v>
      </c>
      <c r="DR126" s="875"/>
      <c r="DS126" s="875"/>
      <c r="DT126" s="875"/>
      <c r="DU126" s="875"/>
      <c r="DV126" s="852" t="s">
        <v>426</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3653</v>
      </c>
      <c r="AB127" s="838"/>
      <c r="AC127" s="838"/>
      <c r="AD127" s="838"/>
      <c r="AE127" s="839"/>
      <c r="AF127" s="840">
        <v>3824</v>
      </c>
      <c r="AG127" s="838"/>
      <c r="AH127" s="838"/>
      <c r="AI127" s="838"/>
      <c r="AJ127" s="839"/>
      <c r="AK127" s="840">
        <v>4160</v>
      </c>
      <c r="AL127" s="838"/>
      <c r="AM127" s="838"/>
      <c r="AN127" s="838"/>
      <c r="AO127" s="839"/>
      <c r="AP127" s="885">
        <v>0.1</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426</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107018</v>
      </c>
      <c r="AB128" s="859"/>
      <c r="AC128" s="859"/>
      <c r="AD128" s="859"/>
      <c r="AE128" s="860"/>
      <c r="AF128" s="861">
        <v>95006</v>
      </c>
      <c r="AG128" s="859"/>
      <c r="AH128" s="859"/>
      <c r="AI128" s="859"/>
      <c r="AJ128" s="860"/>
      <c r="AK128" s="861">
        <v>103441</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3242894</v>
      </c>
      <c r="AB129" s="838"/>
      <c r="AC129" s="838"/>
      <c r="AD129" s="838"/>
      <c r="AE129" s="839"/>
      <c r="AF129" s="840">
        <v>3215332</v>
      </c>
      <c r="AG129" s="838"/>
      <c r="AH129" s="838"/>
      <c r="AI129" s="838"/>
      <c r="AJ129" s="839"/>
      <c r="AK129" s="840">
        <v>3269036</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442595</v>
      </c>
      <c r="AB130" s="838"/>
      <c r="AC130" s="838"/>
      <c r="AD130" s="838"/>
      <c r="AE130" s="839"/>
      <c r="AF130" s="840">
        <v>408750</v>
      </c>
      <c r="AG130" s="838"/>
      <c r="AH130" s="838"/>
      <c r="AI130" s="838"/>
      <c r="AJ130" s="839"/>
      <c r="AK130" s="840">
        <v>421047</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2800299</v>
      </c>
      <c r="AB131" s="821"/>
      <c r="AC131" s="821"/>
      <c r="AD131" s="821"/>
      <c r="AE131" s="822"/>
      <c r="AF131" s="823">
        <v>2806582</v>
      </c>
      <c r="AG131" s="821"/>
      <c r="AH131" s="821"/>
      <c r="AI131" s="821"/>
      <c r="AJ131" s="822"/>
      <c r="AK131" s="823">
        <v>2847989</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8.5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8.6082236220000006</v>
      </c>
      <c r="AB132" s="801"/>
      <c r="AC132" s="801"/>
      <c r="AD132" s="801"/>
      <c r="AE132" s="802"/>
      <c r="AF132" s="803">
        <v>9.2297321080000003</v>
      </c>
      <c r="AG132" s="801"/>
      <c r="AH132" s="801"/>
      <c r="AI132" s="801"/>
      <c r="AJ132" s="802"/>
      <c r="AK132" s="803">
        <v>9.2161170569999999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9.4</v>
      </c>
      <c r="AB133" s="780"/>
      <c r="AC133" s="780"/>
      <c r="AD133" s="780"/>
      <c r="AE133" s="781"/>
      <c r="AF133" s="779">
        <v>9.1</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Uaz8aTaEDteS6Q/88ajkX8an6XJOfejGeDhzy+ncz+qc7R+fuIOHCrms12Nkb/w6MIzrExj6V4XP8EIg1qo0A==" saltValue="tz1b712E3/D0MyHGSPOL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bIjXkKYs4BOod+VOVWlggzUVUKdl7WFSk1bABGAGKg7+TbUbkyOhb5m7ivBdFri38rUEaNxxkkw7vfVJ4Zltw==" saltValue="lslnbIb4MkgqNTaQZXwv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j9DyzWW2xSOOQVhhT2ppz5eeAXzlaZgY82CQZxa4C8+54StddkhKSexcmrjha9N8xXh8tDdMBdm2n0gubN5lA==" saltValue="lyyu21gVMclUZWk/uWJc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1051257</v>
      </c>
      <c r="AP9" s="292">
        <v>101277</v>
      </c>
      <c r="AQ9" s="293">
        <v>87072</v>
      </c>
      <c r="AR9" s="294">
        <v>16.3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185067</v>
      </c>
      <c r="AP10" s="295">
        <v>17829</v>
      </c>
      <c r="AQ10" s="296">
        <v>10235</v>
      </c>
      <c r="AR10" s="297">
        <v>74.2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144247</v>
      </c>
      <c r="AP11" s="295">
        <v>13897</v>
      </c>
      <c r="AQ11" s="296">
        <v>13554</v>
      </c>
      <c r="AR11" s="297">
        <v>2.5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777</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t="s">
        <v>501</v>
      </c>
      <c r="AP14" s="295" t="s">
        <v>501</v>
      </c>
      <c r="AQ14" s="296">
        <v>4055</v>
      </c>
      <c r="AR14" s="297" t="s">
        <v>501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16721</v>
      </c>
      <c r="AP15" s="295">
        <v>1611</v>
      </c>
      <c r="AQ15" s="296">
        <v>1927</v>
      </c>
      <c r="AR15" s="297">
        <v>-16.399999999999999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-94421</v>
      </c>
      <c r="AP16" s="295">
        <v>-9096</v>
      </c>
      <c r="AQ16" s="296">
        <v>-9107</v>
      </c>
      <c r="AR16" s="297">
        <v>-0.1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1302871</v>
      </c>
      <c r="AP17" s="295">
        <v>125517</v>
      </c>
      <c r="AQ17" s="296">
        <v>108514</v>
      </c>
      <c r="AR17" s="297">
        <v>15.7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11.18</v>
      </c>
      <c r="AP21" s="308">
        <v>10.050000000000001</v>
      </c>
      <c r="AQ21" s="309">
        <v>1.1299999999999999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97.2</v>
      </c>
      <c r="AP22" s="313">
        <v>96.5</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591182</v>
      </c>
      <c r="AP32" s="322">
        <v>56954</v>
      </c>
      <c r="AQ32" s="323">
        <v>51702</v>
      </c>
      <c r="AR32" s="324">
        <v>10.199999999999999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10</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131126</v>
      </c>
      <c r="AP35" s="322">
        <v>12633</v>
      </c>
      <c r="AQ35" s="323">
        <v>15257</v>
      </c>
      <c r="AR35" s="324">
        <v>-17.2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26563</v>
      </c>
      <c r="AP36" s="322">
        <v>2559</v>
      </c>
      <c r="AQ36" s="323">
        <v>3750</v>
      </c>
      <c r="AR36" s="324">
        <v>-31.8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38025</v>
      </c>
      <c r="AP37" s="322">
        <v>3663</v>
      </c>
      <c r="AQ37" s="323">
        <v>880</v>
      </c>
      <c r="AR37" s="324">
        <v>316.3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v>66</v>
      </c>
      <c r="AP38" s="325">
        <v>6</v>
      </c>
      <c r="AQ38" s="326">
        <v>8</v>
      </c>
      <c r="AR38" s="314">
        <v>-25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-103441</v>
      </c>
      <c r="AP39" s="322">
        <v>-9965</v>
      </c>
      <c r="AQ39" s="323">
        <v>-2230</v>
      </c>
      <c r="AR39" s="324">
        <v>346.9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-421047</v>
      </c>
      <c r="AP40" s="322">
        <v>-40563</v>
      </c>
      <c r="AQ40" s="323">
        <v>-47794</v>
      </c>
      <c r="AR40" s="324">
        <v>-15.1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262474</v>
      </c>
      <c r="AP41" s="322">
        <v>25287</v>
      </c>
      <c r="AQ41" s="323">
        <v>21582</v>
      </c>
      <c r="AR41" s="324">
        <v>17.2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1457219</v>
      </c>
      <c r="AN51" s="344">
        <v>144997</v>
      </c>
      <c r="AO51" s="345">
        <v>83.4</v>
      </c>
      <c r="AP51" s="346">
        <v>119674</v>
      </c>
      <c r="AQ51" s="347">
        <v>26.2</v>
      </c>
      <c r="AR51" s="348">
        <v>57.2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514808</v>
      </c>
      <c r="AN52" s="352">
        <v>51225</v>
      </c>
      <c r="AO52" s="353">
        <v>83.4</v>
      </c>
      <c r="AP52" s="354">
        <v>57803</v>
      </c>
      <c r="AQ52" s="355">
        <v>4.8</v>
      </c>
      <c r="AR52" s="356">
        <v>78.599999999999994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472731</v>
      </c>
      <c r="AN53" s="344">
        <v>46179</v>
      </c>
      <c r="AO53" s="345">
        <v>-68.2</v>
      </c>
      <c r="AP53" s="346">
        <v>119685</v>
      </c>
      <c r="AQ53" s="347">
        <v>0</v>
      </c>
      <c r="AR53" s="348">
        <v>-68.2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334601</v>
      </c>
      <c r="AN54" s="352">
        <v>32685</v>
      </c>
      <c r="AO54" s="353">
        <v>-36.200000000000003</v>
      </c>
      <c r="AP54" s="354">
        <v>68464</v>
      </c>
      <c r="AQ54" s="355">
        <v>18.399999999999999</v>
      </c>
      <c r="AR54" s="356">
        <v>-54.6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503127</v>
      </c>
      <c r="AN55" s="344">
        <v>48447</v>
      </c>
      <c r="AO55" s="345">
        <v>4.9000000000000004</v>
      </c>
      <c r="AP55" s="346">
        <v>75972</v>
      </c>
      <c r="AQ55" s="347">
        <v>-36.5</v>
      </c>
      <c r="AR55" s="348">
        <v>41.4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245464</v>
      </c>
      <c r="AN56" s="352">
        <v>23636</v>
      </c>
      <c r="AO56" s="353">
        <v>-27.7</v>
      </c>
      <c r="AP56" s="354">
        <v>40712</v>
      </c>
      <c r="AQ56" s="355">
        <v>-40.5</v>
      </c>
      <c r="AR56" s="356">
        <v>12.8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841515</v>
      </c>
      <c r="AN57" s="344">
        <v>80892</v>
      </c>
      <c r="AO57" s="345">
        <v>67</v>
      </c>
      <c r="AP57" s="346">
        <v>79466</v>
      </c>
      <c r="AQ57" s="347">
        <v>4.5999999999999996</v>
      </c>
      <c r="AR57" s="348">
        <v>62.4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309660</v>
      </c>
      <c r="AN58" s="352">
        <v>29766</v>
      </c>
      <c r="AO58" s="353">
        <v>25.9</v>
      </c>
      <c r="AP58" s="354">
        <v>44645</v>
      </c>
      <c r="AQ58" s="355">
        <v>9.6999999999999993</v>
      </c>
      <c r="AR58" s="356">
        <v>16.2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1311167</v>
      </c>
      <c r="AN59" s="344">
        <v>126317</v>
      </c>
      <c r="AO59" s="345">
        <v>56.2</v>
      </c>
      <c r="AP59" s="346">
        <v>90072</v>
      </c>
      <c r="AQ59" s="347">
        <v>13.3</v>
      </c>
      <c r="AR59" s="348">
        <v>42.9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631080</v>
      </c>
      <c r="AN60" s="352">
        <v>60798</v>
      </c>
      <c r="AO60" s="353">
        <v>104.3</v>
      </c>
      <c r="AP60" s="354">
        <v>46083</v>
      </c>
      <c r="AQ60" s="355">
        <v>3.2</v>
      </c>
      <c r="AR60" s="356">
        <v>101.1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917152</v>
      </c>
      <c r="AN61" s="359">
        <v>89366</v>
      </c>
      <c r="AO61" s="360">
        <v>28.7</v>
      </c>
      <c r="AP61" s="361">
        <v>96974</v>
      </c>
      <c r="AQ61" s="362">
        <v>1.5</v>
      </c>
      <c r="AR61" s="348">
        <v>27.2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407123</v>
      </c>
      <c r="AN62" s="352">
        <v>39622</v>
      </c>
      <c r="AO62" s="353">
        <v>29.9</v>
      </c>
      <c r="AP62" s="354">
        <v>51541</v>
      </c>
      <c r="AQ62" s="355">
        <v>-0.9</v>
      </c>
      <c r="AR62" s="356">
        <v>30.8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nRYl5s2fz7hEmuM4ppGSgFHNWRVCzFwQAv+4GKnEOs2u7T7hkkHlFdYnJm4EMua22stzAvneyuK9ymQjO2hsg==" saltValue="ULOxozS/OOp2czSreb0Y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110" zoomScaleNormal="11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ECdktb3iu+cnGUW8SuieXMBIM1T8ePU9vwCXZEzWSWmJ5Y1gZr+7J/lc+EbVGDBYz65PARfNRizely4yBHoow==" saltValue="Dno0OtdYbBbfCOxySLYR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ggsQzqlhwzYO58mmUK6ZxgEQqo1lfLNS02o+hYHzgDnKryAVq4bhmGDzXSISj6S/fBoNm4/1xU29oZbBFvrA==" saltValue="rPs1rvRWTU2EmBzhsVZc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25.52</v>
      </c>
      <c r="G47" s="12">
        <v>22.83</v>
      </c>
      <c r="H47" s="12">
        <v>27.6</v>
      </c>
      <c r="I47" s="12">
        <v>23.11</v>
      </c>
      <c r="J47" s="13">
        <v>20.95</v>
      </c>
    </row>
    <row r="48" spans="2:10" ht="57.75" customHeight="1">
      <c r="B48" s="14"/>
      <c r="C48" s="1214" t="s">
        <v>4</v>
      </c>
      <c r="D48" s="1214"/>
      <c r="E48" s="1215"/>
      <c r="F48" s="15">
        <v>6.9</v>
      </c>
      <c r="G48" s="16">
        <v>8.09</v>
      </c>
      <c r="H48" s="16">
        <v>4.67</v>
      </c>
      <c r="I48" s="16">
        <v>6.48</v>
      </c>
      <c r="J48" s="17">
        <v>5.2</v>
      </c>
    </row>
    <row r="49" spans="2:10" ht="57.75" customHeight="1" thickBot="1">
      <c r="B49" s="18"/>
      <c r="C49" s="1216" t="s">
        <v>5</v>
      </c>
      <c r="D49" s="1216"/>
      <c r="E49" s="1217"/>
      <c r="F49" s="19">
        <v>0.54</v>
      </c>
      <c r="G49" s="20" t="s">
        <v>549</v>
      </c>
      <c r="H49" s="20">
        <v>1.99</v>
      </c>
      <c r="I49" s="20" t="s">
        <v>550</v>
      </c>
      <c r="J49" s="21" t="s">
        <v>551</v>
      </c>
    </row>
    <row r="50" spans="2:10" ht="13.5" customHeight="1"/>
    <row r="51" spans="2:10" ht="13.5" hidden="1" customHeight="1"/>
    <row r="52" spans="2:10" ht="13.5" hidden="1" customHeight="1"/>
    <row r="53" spans="2:10" ht="13.5" hidden="1" customHeight="1"/>
  </sheetData>
  <sheetProtection algorithmName="SHA-512" hashValue="72SxqnYlM/MMnMMByggtiUgeAoGD908nTIEjzcJjY0TT7++eTnBjNcj7etbh2AtidHNOZaEZ0l6gz5uCiAKHqQ==" saltValue="W2GY2k4jgXz35WPZ0/TI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2019-03-06T02:32:22Z</cp:lastPrinted>
  <dcterms:created xsi:type="dcterms:W3CDTF">2019-02-14T01:04:07Z</dcterms:created>
  <dcterms:modified xsi:type="dcterms:W3CDTF">2019-10-31T04:39:12Z</dcterms:modified>
  <cp:category/>
</cp:coreProperties>
</file>